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527" i="1" l="1"/>
  <c r="H526" i="1"/>
  <c r="G526" i="1"/>
  <c r="F526" i="1"/>
  <c r="E526" i="1"/>
  <c r="D526" i="1"/>
  <c r="H522" i="1"/>
  <c r="G522" i="1"/>
  <c r="G521" i="1" s="1"/>
  <c r="F522" i="1"/>
  <c r="E522" i="1"/>
  <c r="D522" i="1"/>
  <c r="H521" i="1"/>
  <c r="F521" i="1"/>
  <c r="E521" i="1"/>
  <c r="D521" i="1"/>
  <c r="H519" i="1"/>
  <c r="G519" i="1"/>
  <c r="F519" i="1"/>
  <c r="E519" i="1"/>
  <c r="D519" i="1"/>
  <c r="H518" i="1"/>
  <c r="G518" i="1"/>
  <c r="F518" i="1"/>
  <c r="F515" i="1" s="1"/>
  <c r="E518" i="1"/>
  <c r="D518" i="1"/>
  <c r="H517" i="1"/>
  <c r="G517" i="1"/>
  <c r="F517" i="1"/>
  <c r="E517" i="1"/>
  <c r="D517" i="1"/>
  <c r="H516" i="1"/>
  <c r="H515" i="1" s="1"/>
  <c r="F516" i="1"/>
  <c r="E516" i="1"/>
  <c r="D516" i="1"/>
  <c r="D515" i="1" s="1"/>
  <c r="E515" i="1"/>
  <c r="K511" i="1"/>
  <c r="J511" i="1"/>
  <c r="I511" i="1"/>
  <c r="H510" i="1"/>
  <c r="I510" i="1" s="1"/>
  <c r="G510" i="1"/>
  <c r="K510" i="1" s="1"/>
  <c r="F510" i="1"/>
  <c r="E510" i="1"/>
  <c r="J510" i="1" s="1"/>
  <c r="D510" i="1"/>
  <c r="K506" i="1"/>
  <c r="J506" i="1"/>
  <c r="I506" i="1"/>
  <c r="I505" i="1"/>
  <c r="H505" i="1"/>
  <c r="G505" i="1"/>
  <c r="J505" i="1" s="1"/>
  <c r="F505" i="1"/>
  <c r="E505" i="1"/>
  <c r="D505" i="1"/>
  <c r="H504" i="1"/>
  <c r="H500" i="1" s="1"/>
  <c r="G504" i="1"/>
  <c r="F504" i="1"/>
  <c r="F498" i="1" s="1"/>
  <c r="E504" i="1"/>
  <c r="D504" i="1"/>
  <c r="D500" i="1" s="1"/>
  <c r="H503" i="1"/>
  <c r="G503" i="1"/>
  <c r="G497" i="1" s="1"/>
  <c r="G494" i="1" s="1"/>
  <c r="F503" i="1"/>
  <c r="E503" i="1"/>
  <c r="E500" i="1" s="1"/>
  <c r="D503" i="1"/>
  <c r="H502" i="1"/>
  <c r="H496" i="1" s="1"/>
  <c r="G502" i="1"/>
  <c r="F502" i="1"/>
  <c r="F496" i="1" s="1"/>
  <c r="E502" i="1"/>
  <c r="D502" i="1"/>
  <c r="D496" i="1" s="1"/>
  <c r="J501" i="1"/>
  <c r="H501" i="1"/>
  <c r="I501" i="1" s="1"/>
  <c r="G501" i="1"/>
  <c r="K501" i="1" s="1"/>
  <c r="F501" i="1"/>
  <c r="F495" i="1" s="1"/>
  <c r="F494" i="1" s="1"/>
  <c r="E501" i="1"/>
  <c r="D501" i="1"/>
  <c r="D495" i="1" s="1"/>
  <c r="F500" i="1"/>
  <c r="G498" i="1"/>
  <c r="E498" i="1"/>
  <c r="H497" i="1"/>
  <c r="F497" i="1"/>
  <c r="D497" i="1"/>
  <c r="G496" i="1"/>
  <c r="E496" i="1"/>
  <c r="G495" i="1"/>
  <c r="E495" i="1"/>
  <c r="H489" i="1"/>
  <c r="G489" i="1"/>
  <c r="F489" i="1"/>
  <c r="E489" i="1"/>
  <c r="D489" i="1"/>
  <c r="H484" i="1"/>
  <c r="G484" i="1"/>
  <c r="F484" i="1"/>
  <c r="E484" i="1"/>
  <c r="D484" i="1"/>
  <c r="K480" i="1"/>
  <c r="J480" i="1"/>
  <c r="I480" i="1"/>
  <c r="J479" i="1"/>
  <c r="H479" i="1"/>
  <c r="I479" i="1" s="1"/>
  <c r="G479" i="1"/>
  <c r="K479" i="1" s="1"/>
  <c r="F479" i="1"/>
  <c r="E479" i="1"/>
  <c r="D479" i="1"/>
  <c r="K475" i="1"/>
  <c r="J475" i="1"/>
  <c r="I475" i="1"/>
  <c r="I474" i="1"/>
  <c r="H474" i="1"/>
  <c r="G474" i="1"/>
  <c r="K474" i="1" s="1"/>
  <c r="F474" i="1"/>
  <c r="E474" i="1"/>
  <c r="D474" i="1"/>
  <c r="H470" i="1"/>
  <c r="H469" i="1" s="1"/>
  <c r="G470" i="1"/>
  <c r="F470" i="1"/>
  <c r="F469" i="1" s="1"/>
  <c r="G469" i="1"/>
  <c r="E469" i="1"/>
  <c r="D469" i="1"/>
  <c r="H465" i="1"/>
  <c r="H464" i="1" s="1"/>
  <c r="G465" i="1"/>
  <c r="F465" i="1"/>
  <c r="F415" i="1" s="1"/>
  <c r="G464" i="1"/>
  <c r="E464" i="1"/>
  <c r="D464" i="1"/>
  <c r="H459" i="1"/>
  <c r="G459" i="1"/>
  <c r="F459" i="1"/>
  <c r="E459" i="1"/>
  <c r="D459" i="1"/>
  <c r="K455" i="1"/>
  <c r="J455" i="1"/>
  <c r="I455" i="1"/>
  <c r="I454" i="1"/>
  <c r="H454" i="1"/>
  <c r="G454" i="1"/>
  <c r="K454" i="1" s="1"/>
  <c r="F454" i="1"/>
  <c r="E454" i="1"/>
  <c r="D454" i="1"/>
  <c r="H449" i="1"/>
  <c r="G449" i="1"/>
  <c r="F449" i="1"/>
  <c r="E449" i="1"/>
  <c r="D449" i="1"/>
  <c r="K445" i="1"/>
  <c r="J445" i="1"/>
  <c r="I445" i="1"/>
  <c r="I444" i="1"/>
  <c r="H444" i="1"/>
  <c r="G444" i="1"/>
  <c r="K444" i="1" s="1"/>
  <c r="F444" i="1"/>
  <c r="E444" i="1"/>
  <c r="D444" i="1"/>
  <c r="K440" i="1"/>
  <c r="J440" i="1"/>
  <c r="I440" i="1"/>
  <c r="J439" i="1"/>
  <c r="H439" i="1"/>
  <c r="G439" i="1"/>
  <c r="K439" i="1" s="1"/>
  <c r="F439" i="1"/>
  <c r="E439" i="1"/>
  <c r="D439" i="1"/>
  <c r="K435" i="1"/>
  <c r="J435" i="1"/>
  <c r="I435" i="1"/>
  <c r="I434" i="1"/>
  <c r="H434" i="1"/>
  <c r="G434" i="1"/>
  <c r="J434" i="1" s="1"/>
  <c r="F434" i="1"/>
  <c r="E434" i="1"/>
  <c r="D434" i="1"/>
  <c r="K430" i="1"/>
  <c r="J430" i="1"/>
  <c r="I430" i="1"/>
  <c r="F430" i="1"/>
  <c r="K429" i="1"/>
  <c r="I429" i="1"/>
  <c r="H429" i="1"/>
  <c r="G429" i="1"/>
  <c r="J429" i="1" s="1"/>
  <c r="F429" i="1"/>
  <c r="E429" i="1"/>
  <c r="D429" i="1"/>
  <c r="K425" i="1"/>
  <c r="J425" i="1"/>
  <c r="I425" i="1"/>
  <c r="J424" i="1"/>
  <c r="H424" i="1"/>
  <c r="I424" i="1" s="1"/>
  <c r="G424" i="1"/>
  <c r="K424" i="1" s="1"/>
  <c r="F424" i="1"/>
  <c r="E424" i="1"/>
  <c r="D424" i="1"/>
  <c r="H423" i="1"/>
  <c r="G423" i="1"/>
  <c r="F423" i="1"/>
  <c r="E423" i="1"/>
  <c r="D423" i="1"/>
  <c r="H422" i="1"/>
  <c r="H401" i="1" s="1"/>
  <c r="G422" i="1"/>
  <c r="F422" i="1"/>
  <c r="E422" i="1"/>
  <c r="D422" i="1"/>
  <c r="H421" i="1"/>
  <c r="G421" i="1"/>
  <c r="F421" i="1"/>
  <c r="E421" i="1"/>
  <c r="E419" i="1" s="1"/>
  <c r="D421" i="1"/>
  <c r="H420" i="1"/>
  <c r="G420" i="1"/>
  <c r="F420" i="1"/>
  <c r="F419" i="1" s="1"/>
  <c r="E420" i="1"/>
  <c r="D420" i="1"/>
  <c r="G419" i="1"/>
  <c r="H418" i="1"/>
  <c r="H392" i="1" s="1"/>
  <c r="G418" i="1"/>
  <c r="F418" i="1"/>
  <c r="E418" i="1"/>
  <c r="D418" i="1"/>
  <c r="D392" i="1" s="1"/>
  <c r="H417" i="1"/>
  <c r="G417" i="1"/>
  <c r="F417" i="1"/>
  <c r="E417" i="1"/>
  <c r="E391" i="1" s="1"/>
  <c r="D417" i="1"/>
  <c r="H416" i="1"/>
  <c r="G416" i="1"/>
  <c r="F416" i="1"/>
  <c r="F390" i="1" s="1"/>
  <c r="E416" i="1"/>
  <c r="D416" i="1"/>
  <c r="H415" i="1"/>
  <c r="G415" i="1"/>
  <c r="E415" i="1"/>
  <c r="D415" i="1"/>
  <c r="D414" i="1"/>
  <c r="H413" i="1"/>
  <c r="G413" i="1"/>
  <c r="F413" i="1"/>
  <c r="E413" i="1"/>
  <c r="D413" i="1"/>
  <c r="H412" i="1"/>
  <c r="H409" i="1" s="1"/>
  <c r="G412" i="1"/>
  <c r="F412" i="1"/>
  <c r="E412" i="1"/>
  <c r="D412" i="1"/>
  <c r="D409" i="1" s="1"/>
  <c r="H411" i="1"/>
  <c r="G411" i="1"/>
  <c r="F411" i="1"/>
  <c r="E411" i="1"/>
  <c r="D411" i="1"/>
  <c r="K410" i="1"/>
  <c r="I410" i="1"/>
  <c r="H410" i="1"/>
  <c r="G410" i="1"/>
  <c r="F410" i="1"/>
  <c r="E410" i="1"/>
  <c r="D410" i="1"/>
  <c r="G409" i="1"/>
  <c r="H408" i="1"/>
  <c r="G408" i="1"/>
  <c r="F408" i="1"/>
  <c r="F402" i="1" s="1"/>
  <c r="E408" i="1"/>
  <c r="D408" i="1"/>
  <c r="H407" i="1"/>
  <c r="G407" i="1"/>
  <c r="G401" i="1" s="1"/>
  <c r="F407" i="1"/>
  <c r="E407" i="1"/>
  <c r="D407" i="1"/>
  <c r="H406" i="1"/>
  <c r="H400" i="1" s="1"/>
  <c r="G406" i="1"/>
  <c r="F406" i="1"/>
  <c r="E406" i="1"/>
  <c r="D406" i="1"/>
  <c r="D400" i="1" s="1"/>
  <c r="J405" i="1"/>
  <c r="H405" i="1"/>
  <c r="I405" i="1" s="1"/>
  <c r="G405" i="1"/>
  <c r="F405" i="1"/>
  <c r="E405" i="1"/>
  <c r="D405" i="1"/>
  <c r="D399" i="1" s="1"/>
  <c r="F404" i="1"/>
  <c r="G402" i="1"/>
  <c r="D401" i="1"/>
  <c r="E400" i="1"/>
  <c r="E399" i="1"/>
  <c r="H397" i="1"/>
  <c r="G397" i="1"/>
  <c r="F397" i="1"/>
  <c r="E397" i="1"/>
  <c r="D397" i="1"/>
  <c r="H396" i="1"/>
  <c r="G396" i="1"/>
  <c r="G393" i="1" s="1"/>
  <c r="F396" i="1"/>
  <c r="E396" i="1"/>
  <c r="D396" i="1"/>
  <c r="H395" i="1"/>
  <c r="H393" i="1" s="1"/>
  <c r="G395" i="1"/>
  <c r="F395" i="1"/>
  <c r="F393" i="1" s="1"/>
  <c r="E395" i="1"/>
  <c r="D395" i="1"/>
  <c r="D393" i="1" s="1"/>
  <c r="E393" i="1"/>
  <c r="G392" i="1"/>
  <c r="F392" i="1"/>
  <c r="E392" i="1"/>
  <c r="H391" i="1"/>
  <c r="G391" i="1"/>
  <c r="F391" i="1"/>
  <c r="D391" i="1"/>
  <c r="H390" i="1"/>
  <c r="H388" i="1" s="1"/>
  <c r="G390" i="1"/>
  <c r="E390" i="1"/>
  <c r="D390" i="1"/>
  <c r="D388" i="1" s="1"/>
  <c r="H389" i="1"/>
  <c r="E389" i="1"/>
  <c r="E388" i="1" s="1"/>
  <c r="D389" i="1"/>
  <c r="G387" i="1"/>
  <c r="G376" i="1" s="1"/>
  <c r="F387" i="1"/>
  <c r="H386" i="1"/>
  <c r="G386" i="1"/>
  <c r="D386" i="1"/>
  <c r="H385" i="1"/>
  <c r="E385" i="1"/>
  <c r="E374" i="1" s="1"/>
  <c r="D385" i="1"/>
  <c r="I384" i="1"/>
  <c r="H384" i="1"/>
  <c r="E384" i="1"/>
  <c r="D384" i="1"/>
  <c r="G382" i="1"/>
  <c r="F382" i="1"/>
  <c r="F376" i="1" s="1"/>
  <c r="E382" i="1"/>
  <c r="H381" i="1"/>
  <c r="G381" i="1"/>
  <c r="F381" i="1"/>
  <c r="D381" i="1"/>
  <c r="H380" i="1"/>
  <c r="H374" i="1" s="1"/>
  <c r="G380" i="1"/>
  <c r="E380" i="1"/>
  <c r="D380" i="1"/>
  <c r="D374" i="1" s="1"/>
  <c r="J379" i="1"/>
  <c r="H379" i="1"/>
  <c r="G379" i="1"/>
  <c r="E379" i="1"/>
  <c r="D379" i="1"/>
  <c r="D373" i="1" s="1"/>
  <c r="H367" i="1"/>
  <c r="G367" i="1"/>
  <c r="F367" i="1"/>
  <c r="E367" i="1"/>
  <c r="D367" i="1"/>
  <c r="H363" i="1"/>
  <c r="H343" i="1" s="1"/>
  <c r="H342" i="1" s="1"/>
  <c r="G363" i="1"/>
  <c r="G362" i="1" s="1"/>
  <c r="F363" i="1"/>
  <c r="H362" i="1"/>
  <c r="F362" i="1"/>
  <c r="E362" i="1"/>
  <c r="D362" i="1"/>
  <c r="H357" i="1"/>
  <c r="G357" i="1"/>
  <c r="F357" i="1"/>
  <c r="E357" i="1"/>
  <c r="D357" i="1"/>
  <c r="H356" i="1"/>
  <c r="G356" i="1"/>
  <c r="F356" i="1"/>
  <c r="E356" i="1"/>
  <c r="D356" i="1"/>
  <c r="H355" i="1"/>
  <c r="G355" i="1"/>
  <c r="F355" i="1"/>
  <c r="E355" i="1"/>
  <c r="D355" i="1"/>
  <c r="H354" i="1"/>
  <c r="H352" i="1" s="1"/>
  <c r="G354" i="1"/>
  <c r="F354" i="1"/>
  <c r="E354" i="1"/>
  <c r="D354" i="1"/>
  <c r="D352" i="1" s="1"/>
  <c r="H353" i="1"/>
  <c r="G353" i="1"/>
  <c r="G352" i="1" s="1"/>
  <c r="F353" i="1"/>
  <c r="E353" i="1"/>
  <c r="E352" i="1" s="1"/>
  <c r="D353" i="1"/>
  <c r="F352" i="1"/>
  <c r="H351" i="1"/>
  <c r="G351" i="1"/>
  <c r="F351" i="1"/>
  <c r="E351" i="1"/>
  <c r="D351" i="1"/>
  <c r="H350" i="1"/>
  <c r="G350" i="1"/>
  <c r="F350" i="1"/>
  <c r="E350" i="1"/>
  <c r="D350" i="1"/>
  <c r="H349" i="1"/>
  <c r="G349" i="1"/>
  <c r="F349" i="1"/>
  <c r="E349" i="1"/>
  <c r="D349" i="1"/>
  <c r="H348" i="1"/>
  <c r="H347" i="1" s="1"/>
  <c r="G348" i="1"/>
  <c r="F348" i="1"/>
  <c r="F347" i="1" s="1"/>
  <c r="E348" i="1"/>
  <c r="D348" i="1"/>
  <c r="D347" i="1" s="1"/>
  <c r="G347" i="1"/>
  <c r="E347" i="1"/>
  <c r="H346" i="1"/>
  <c r="H340" i="1" s="1"/>
  <c r="G346" i="1"/>
  <c r="F346" i="1"/>
  <c r="F340" i="1" s="1"/>
  <c r="E346" i="1"/>
  <c r="D346" i="1"/>
  <c r="D340" i="1" s="1"/>
  <c r="H345" i="1"/>
  <c r="G345" i="1"/>
  <c r="G339" i="1" s="1"/>
  <c r="F345" i="1"/>
  <c r="E345" i="1"/>
  <c r="E339" i="1" s="1"/>
  <c r="D345" i="1"/>
  <c r="H344" i="1"/>
  <c r="H338" i="1" s="1"/>
  <c r="G344" i="1"/>
  <c r="F344" i="1"/>
  <c r="F338" i="1" s="1"/>
  <c r="E344" i="1"/>
  <c r="D344" i="1"/>
  <c r="D338" i="1" s="1"/>
  <c r="G343" i="1"/>
  <c r="F343" i="1"/>
  <c r="E343" i="1"/>
  <c r="D343" i="1"/>
  <c r="G340" i="1"/>
  <c r="E340" i="1"/>
  <c r="H339" i="1"/>
  <c r="F339" i="1"/>
  <c r="D339" i="1"/>
  <c r="G338" i="1"/>
  <c r="E338" i="1"/>
  <c r="H337" i="1"/>
  <c r="F337" i="1"/>
  <c r="F336" i="1" s="1"/>
  <c r="I331" i="1"/>
  <c r="H331" i="1"/>
  <c r="G331" i="1"/>
  <c r="F331" i="1"/>
  <c r="E331" i="1"/>
  <c r="D331" i="1"/>
  <c r="H326" i="1"/>
  <c r="G326" i="1"/>
  <c r="F326" i="1"/>
  <c r="E326" i="1"/>
  <c r="D326" i="1"/>
  <c r="H322" i="1"/>
  <c r="G322" i="1"/>
  <c r="G321" i="1" s="1"/>
  <c r="F322" i="1"/>
  <c r="H321" i="1"/>
  <c r="F321" i="1"/>
  <c r="E321" i="1"/>
  <c r="D321" i="1"/>
  <c r="H316" i="1"/>
  <c r="G316" i="1"/>
  <c r="F316" i="1"/>
  <c r="E316" i="1"/>
  <c r="D316" i="1"/>
  <c r="H315" i="1"/>
  <c r="G315" i="1"/>
  <c r="F315" i="1"/>
  <c r="E315" i="1"/>
  <c r="D315" i="1"/>
  <c r="H314" i="1"/>
  <c r="G314" i="1"/>
  <c r="F314" i="1"/>
  <c r="E314" i="1"/>
  <c r="E311" i="1" s="1"/>
  <c r="D314" i="1"/>
  <c r="H313" i="1"/>
  <c r="G313" i="1"/>
  <c r="F313" i="1"/>
  <c r="F297" i="1" s="1"/>
  <c r="E313" i="1"/>
  <c r="D313" i="1"/>
  <c r="H312" i="1"/>
  <c r="G312" i="1"/>
  <c r="G311" i="1" s="1"/>
  <c r="F312" i="1"/>
  <c r="E312" i="1"/>
  <c r="D312" i="1"/>
  <c r="H311" i="1"/>
  <c r="F311" i="1"/>
  <c r="D311" i="1"/>
  <c r="H310" i="1"/>
  <c r="G310" i="1"/>
  <c r="G299" i="1" s="1"/>
  <c r="F310" i="1"/>
  <c r="E310" i="1"/>
  <c r="E299" i="1" s="1"/>
  <c r="D310" i="1"/>
  <c r="H309" i="1"/>
  <c r="G309" i="1"/>
  <c r="F309" i="1"/>
  <c r="F298" i="1" s="1"/>
  <c r="E309" i="1"/>
  <c r="D309" i="1"/>
  <c r="D306" i="1" s="1"/>
  <c r="H308" i="1"/>
  <c r="G308" i="1"/>
  <c r="G297" i="1" s="1"/>
  <c r="F308" i="1"/>
  <c r="E308" i="1"/>
  <c r="E297" i="1" s="1"/>
  <c r="E295" i="1" s="1"/>
  <c r="D308" i="1"/>
  <c r="H307" i="1"/>
  <c r="H306" i="1" s="1"/>
  <c r="I306" i="1" s="1"/>
  <c r="G307" i="1"/>
  <c r="F307" i="1"/>
  <c r="F306" i="1" s="1"/>
  <c r="E307" i="1"/>
  <c r="D307" i="1"/>
  <c r="G306" i="1"/>
  <c r="H302" i="1"/>
  <c r="G302" i="1"/>
  <c r="G301" i="1" s="1"/>
  <c r="F302" i="1"/>
  <c r="E302" i="1"/>
  <c r="D302" i="1"/>
  <c r="D296" i="1" s="1"/>
  <c r="H301" i="1"/>
  <c r="F301" i="1"/>
  <c r="E301" i="1"/>
  <c r="D301" i="1"/>
  <c r="H299" i="1"/>
  <c r="I299" i="1" s="1"/>
  <c r="F299" i="1"/>
  <c r="D299" i="1"/>
  <c r="H298" i="1"/>
  <c r="G298" i="1"/>
  <c r="E298" i="1"/>
  <c r="H297" i="1"/>
  <c r="D297" i="1"/>
  <c r="G296" i="1"/>
  <c r="G295" i="1" s="1"/>
  <c r="E296" i="1"/>
  <c r="K291" i="1"/>
  <c r="J291" i="1"/>
  <c r="I291" i="1"/>
  <c r="J290" i="1"/>
  <c r="H290" i="1"/>
  <c r="G290" i="1"/>
  <c r="K290" i="1" s="1"/>
  <c r="F290" i="1"/>
  <c r="E290" i="1"/>
  <c r="D290" i="1"/>
  <c r="F286" i="1"/>
  <c r="F285" i="1" s="1"/>
  <c r="H285" i="1"/>
  <c r="G285" i="1"/>
  <c r="E285" i="1"/>
  <c r="D285" i="1"/>
  <c r="F281" i="1"/>
  <c r="H280" i="1"/>
  <c r="G280" i="1"/>
  <c r="F280" i="1"/>
  <c r="E280" i="1"/>
  <c r="D280" i="1"/>
  <c r="F276" i="1"/>
  <c r="F275" i="1" s="1"/>
  <c r="H275" i="1"/>
  <c r="G275" i="1"/>
  <c r="E275" i="1"/>
  <c r="D275" i="1"/>
  <c r="H270" i="1"/>
  <c r="G270" i="1"/>
  <c r="F270" i="1"/>
  <c r="E270" i="1"/>
  <c r="D270" i="1"/>
  <c r="K266" i="1"/>
  <c r="J266" i="1"/>
  <c r="I266" i="1"/>
  <c r="J265" i="1"/>
  <c r="H265" i="1"/>
  <c r="I265" i="1" s="1"/>
  <c r="G265" i="1"/>
  <c r="F265" i="1"/>
  <c r="E265" i="1"/>
  <c r="D265" i="1"/>
  <c r="K261" i="1"/>
  <c r="J261" i="1"/>
  <c r="I261" i="1"/>
  <c r="K260" i="1"/>
  <c r="H260" i="1"/>
  <c r="I260" i="1" s="1"/>
  <c r="G260" i="1"/>
  <c r="F260" i="1"/>
  <c r="E260" i="1"/>
  <c r="D260" i="1"/>
  <c r="J256" i="1"/>
  <c r="I256" i="1"/>
  <c r="F256" i="1"/>
  <c r="K256" i="1" s="1"/>
  <c r="H255" i="1"/>
  <c r="F255" i="1"/>
  <c r="K255" i="1" s="1"/>
  <c r="E255" i="1"/>
  <c r="J255" i="1" s="1"/>
  <c r="D255" i="1"/>
  <c r="I255" i="1" s="1"/>
  <c r="K251" i="1"/>
  <c r="J251" i="1"/>
  <c r="I251" i="1"/>
  <c r="I250" i="1"/>
  <c r="H250" i="1"/>
  <c r="G250" i="1"/>
  <c r="K250" i="1" s="1"/>
  <c r="F250" i="1"/>
  <c r="E250" i="1"/>
  <c r="D250" i="1"/>
  <c r="H245" i="1"/>
  <c r="G245" i="1"/>
  <c r="F245" i="1"/>
  <c r="E245" i="1"/>
  <c r="D245" i="1"/>
  <c r="H240" i="1"/>
  <c r="G240" i="1"/>
  <c r="F240" i="1"/>
  <c r="E240" i="1"/>
  <c r="D240" i="1"/>
  <c r="K236" i="1"/>
  <c r="J236" i="1"/>
  <c r="I236" i="1"/>
  <c r="J235" i="1"/>
  <c r="H235" i="1"/>
  <c r="I235" i="1" s="1"/>
  <c r="G235" i="1"/>
  <c r="K235" i="1" s="1"/>
  <c r="F235" i="1"/>
  <c r="E235" i="1"/>
  <c r="D235" i="1"/>
  <c r="H234" i="1"/>
  <c r="G234" i="1"/>
  <c r="F234" i="1"/>
  <c r="E234" i="1"/>
  <c r="D234" i="1"/>
  <c r="H233" i="1"/>
  <c r="G233" i="1"/>
  <c r="F233" i="1"/>
  <c r="E233" i="1"/>
  <c r="D233" i="1"/>
  <c r="H232" i="1"/>
  <c r="G232" i="1"/>
  <c r="F232" i="1"/>
  <c r="E232" i="1"/>
  <c r="E230" i="1" s="1"/>
  <c r="D232" i="1"/>
  <c r="H231" i="1"/>
  <c r="H230" i="1" s="1"/>
  <c r="G231" i="1"/>
  <c r="F231" i="1"/>
  <c r="F230" i="1" s="1"/>
  <c r="E231" i="1"/>
  <c r="D231" i="1"/>
  <c r="D230" i="1" s="1"/>
  <c r="G230" i="1"/>
  <c r="H229" i="1"/>
  <c r="G229" i="1"/>
  <c r="F229" i="1"/>
  <c r="E229" i="1"/>
  <c r="D229" i="1"/>
  <c r="H228" i="1"/>
  <c r="G228" i="1"/>
  <c r="F228" i="1"/>
  <c r="E228" i="1"/>
  <c r="D228" i="1"/>
  <c r="H227" i="1"/>
  <c r="G227" i="1"/>
  <c r="F227" i="1"/>
  <c r="F225" i="1" s="1"/>
  <c r="E227" i="1"/>
  <c r="D227" i="1"/>
  <c r="H226" i="1"/>
  <c r="G226" i="1"/>
  <c r="G225" i="1" s="1"/>
  <c r="F226" i="1"/>
  <c r="E226" i="1"/>
  <c r="E225" i="1" s="1"/>
  <c r="D226" i="1"/>
  <c r="H225" i="1"/>
  <c r="D225" i="1"/>
  <c r="H224" i="1"/>
  <c r="G224" i="1"/>
  <c r="F224" i="1"/>
  <c r="E224" i="1"/>
  <c r="E220" i="1" s="1"/>
  <c r="D224" i="1"/>
  <c r="H223" i="1"/>
  <c r="G223" i="1"/>
  <c r="F223" i="1"/>
  <c r="F220" i="1" s="1"/>
  <c r="E223" i="1"/>
  <c r="D223" i="1"/>
  <c r="H222" i="1"/>
  <c r="G222" i="1"/>
  <c r="F222" i="1"/>
  <c r="E222" i="1"/>
  <c r="D222" i="1"/>
  <c r="I221" i="1"/>
  <c r="H221" i="1"/>
  <c r="G221" i="1"/>
  <c r="J221" i="1" s="1"/>
  <c r="F221" i="1"/>
  <c r="E221" i="1"/>
  <c r="D221" i="1"/>
  <c r="I220" i="1"/>
  <c r="H220" i="1"/>
  <c r="G220" i="1"/>
  <c r="J220" i="1" s="1"/>
  <c r="D220" i="1"/>
  <c r="H219" i="1"/>
  <c r="H215" i="1" s="1"/>
  <c r="G219" i="1"/>
  <c r="F219" i="1"/>
  <c r="F213" i="1" s="1"/>
  <c r="E219" i="1"/>
  <c r="D219" i="1"/>
  <c r="D215" i="1" s="1"/>
  <c r="H218" i="1"/>
  <c r="G218" i="1"/>
  <c r="G212" i="1" s="1"/>
  <c r="G209" i="1" s="1"/>
  <c r="F218" i="1"/>
  <c r="E218" i="1"/>
  <c r="E215" i="1" s="1"/>
  <c r="D218" i="1"/>
  <c r="H217" i="1"/>
  <c r="H211" i="1" s="1"/>
  <c r="G217" i="1"/>
  <c r="F217" i="1"/>
  <c r="F211" i="1" s="1"/>
  <c r="E217" i="1"/>
  <c r="D217" i="1"/>
  <c r="D211" i="1" s="1"/>
  <c r="J216" i="1"/>
  <c r="H216" i="1"/>
  <c r="I216" i="1" s="1"/>
  <c r="G216" i="1"/>
  <c r="K216" i="1" s="1"/>
  <c r="F216" i="1"/>
  <c r="F210" i="1" s="1"/>
  <c r="F209" i="1" s="1"/>
  <c r="E216" i="1"/>
  <c r="D216" i="1"/>
  <c r="D210" i="1" s="1"/>
  <c r="F215" i="1"/>
  <c r="G213" i="1"/>
  <c r="E213" i="1"/>
  <c r="H212" i="1"/>
  <c r="F212" i="1"/>
  <c r="D212" i="1"/>
  <c r="G211" i="1"/>
  <c r="E211" i="1"/>
  <c r="G210" i="1"/>
  <c r="K210" i="1" s="1"/>
  <c r="E210" i="1"/>
  <c r="H204" i="1"/>
  <c r="G204" i="1"/>
  <c r="F204" i="1"/>
  <c r="E204" i="1"/>
  <c r="D204" i="1"/>
  <c r="H199" i="1"/>
  <c r="G199" i="1"/>
  <c r="F199" i="1"/>
  <c r="E199" i="1"/>
  <c r="D199" i="1"/>
  <c r="I198" i="1"/>
  <c r="H194" i="1"/>
  <c r="I194" i="1" s="1"/>
  <c r="G194" i="1"/>
  <c r="F194" i="1"/>
  <c r="E194" i="1"/>
  <c r="D194" i="1"/>
  <c r="K190" i="1"/>
  <c r="J190" i="1"/>
  <c r="I190" i="1"/>
  <c r="I189" i="1"/>
  <c r="H189" i="1"/>
  <c r="G189" i="1"/>
  <c r="K189" i="1" s="1"/>
  <c r="F189" i="1"/>
  <c r="E189" i="1"/>
  <c r="D189" i="1"/>
  <c r="K185" i="1"/>
  <c r="J185" i="1"/>
  <c r="I185" i="1"/>
  <c r="J184" i="1"/>
  <c r="H184" i="1"/>
  <c r="I184" i="1" s="1"/>
  <c r="G184" i="1"/>
  <c r="K184" i="1" s="1"/>
  <c r="F184" i="1"/>
  <c r="E184" i="1"/>
  <c r="D184" i="1"/>
  <c r="J180" i="1"/>
  <c r="H180" i="1"/>
  <c r="I180" i="1" s="1"/>
  <c r="G180" i="1"/>
  <c r="K180" i="1" s="1"/>
  <c r="F180" i="1"/>
  <c r="E180" i="1"/>
  <c r="D180" i="1"/>
  <c r="J179" i="1"/>
  <c r="H179" i="1"/>
  <c r="I179" i="1" s="1"/>
  <c r="G179" i="1"/>
  <c r="K179" i="1" s="1"/>
  <c r="F179" i="1"/>
  <c r="E179" i="1"/>
  <c r="D179" i="1"/>
  <c r="H175" i="1"/>
  <c r="G175" i="1"/>
  <c r="G174" i="1" s="1"/>
  <c r="F175" i="1"/>
  <c r="H174" i="1"/>
  <c r="F174" i="1"/>
  <c r="E174" i="1"/>
  <c r="D174" i="1"/>
  <c r="H170" i="1"/>
  <c r="G170" i="1"/>
  <c r="G169" i="1" s="1"/>
  <c r="F170" i="1"/>
  <c r="H169" i="1"/>
  <c r="F169" i="1"/>
  <c r="E169" i="1"/>
  <c r="D169" i="1"/>
  <c r="H165" i="1"/>
  <c r="G165" i="1"/>
  <c r="G164" i="1" s="1"/>
  <c r="F165" i="1"/>
  <c r="H164" i="1"/>
  <c r="F164" i="1"/>
  <c r="E164" i="1"/>
  <c r="D164" i="1"/>
  <c r="H159" i="1"/>
  <c r="G159" i="1"/>
  <c r="F159" i="1"/>
  <c r="E159" i="1"/>
  <c r="D159" i="1"/>
  <c r="H154" i="1"/>
  <c r="G154" i="1"/>
  <c r="F154" i="1"/>
  <c r="E154" i="1"/>
  <c r="D154" i="1"/>
  <c r="H149" i="1"/>
  <c r="G149" i="1"/>
  <c r="F149" i="1"/>
  <c r="E149" i="1"/>
  <c r="D149" i="1"/>
  <c r="K145" i="1"/>
  <c r="I145" i="1"/>
  <c r="F145" i="1"/>
  <c r="E145" i="1"/>
  <c r="J145" i="1" s="1"/>
  <c r="D145" i="1"/>
  <c r="I144" i="1"/>
  <c r="H144" i="1"/>
  <c r="G144" i="1"/>
  <c r="K144" i="1" s="1"/>
  <c r="F144" i="1"/>
  <c r="E144" i="1"/>
  <c r="D144" i="1"/>
  <c r="H139" i="1"/>
  <c r="G139" i="1"/>
  <c r="F139" i="1"/>
  <c r="E139" i="1"/>
  <c r="D139" i="1"/>
  <c r="H138" i="1"/>
  <c r="I138" i="1" s="1"/>
  <c r="G138" i="1"/>
  <c r="F138" i="1"/>
  <c r="F117" i="1" s="1"/>
  <c r="E138" i="1"/>
  <c r="D138" i="1"/>
  <c r="D117" i="1" s="1"/>
  <c r="H137" i="1"/>
  <c r="G137" i="1"/>
  <c r="G116" i="1" s="1"/>
  <c r="G81" i="1" s="1"/>
  <c r="F137" i="1"/>
  <c r="E137" i="1"/>
  <c r="E116" i="1" s="1"/>
  <c r="E81" i="1" s="1"/>
  <c r="D137" i="1"/>
  <c r="H136" i="1"/>
  <c r="H115" i="1" s="1"/>
  <c r="G136" i="1"/>
  <c r="F136" i="1"/>
  <c r="F134" i="1" s="1"/>
  <c r="E136" i="1"/>
  <c r="D136" i="1"/>
  <c r="D115" i="1" s="1"/>
  <c r="H135" i="1"/>
  <c r="H134" i="1" s="1"/>
  <c r="G135" i="1"/>
  <c r="G134" i="1" s="1"/>
  <c r="F135" i="1"/>
  <c r="E135" i="1"/>
  <c r="D135" i="1"/>
  <c r="D134" i="1" s="1"/>
  <c r="E134" i="1"/>
  <c r="H130" i="1"/>
  <c r="H129" i="1" s="1"/>
  <c r="G130" i="1"/>
  <c r="F130" i="1"/>
  <c r="F129" i="1" s="1"/>
  <c r="E130" i="1"/>
  <c r="D130" i="1"/>
  <c r="D129" i="1" s="1"/>
  <c r="G129" i="1"/>
  <c r="E129" i="1"/>
  <c r="I125" i="1"/>
  <c r="H125" i="1"/>
  <c r="G125" i="1"/>
  <c r="J125" i="1" s="1"/>
  <c r="F125" i="1"/>
  <c r="E125" i="1"/>
  <c r="D125" i="1"/>
  <c r="I124" i="1"/>
  <c r="H124" i="1"/>
  <c r="G124" i="1"/>
  <c r="J124" i="1" s="1"/>
  <c r="F124" i="1"/>
  <c r="E124" i="1"/>
  <c r="D124" i="1"/>
  <c r="I120" i="1"/>
  <c r="H120" i="1"/>
  <c r="H114" i="1" s="1"/>
  <c r="H113" i="1" s="1"/>
  <c r="G120" i="1"/>
  <c r="J120" i="1" s="1"/>
  <c r="F120" i="1"/>
  <c r="E120" i="1"/>
  <c r="D120" i="1"/>
  <c r="D114" i="1" s="1"/>
  <c r="I119" i="1"/>
  <c r="H119" i="1"/>
  <c r="G119" i="1"/>
  <c r="J119" i="1" s="1"/>
  <c r="F119" i="1"/>
  <c r="E119" i="1"/>
  <c r="D119" i="1"/>
  <c r="I117" i="1"/>
  <c r="E117" i="1"/>
  <c r="E82" i="1" s="1"/>
  <c r="H116" i="1"/>
  <c r="F116" i="1"/>
  <c r="D116" i="1"/>
  <c r="G115" i="1"/>
  <c r="G80" i="1" s="1"/>
  <c r="E115" i="1"/>
  <c r="E80" i="1" s="1"/>
  <c r="I114" i="1"/>
  <c r="G114" i="1"/>
  <c r="J114" i="1" s="1"/>
  <c r="E114" i="1"/>
  <c r="G113" i="1"/>
  <c r="J113" i="1" s="1"/>
  <c r="E113" i="1"/>
  <c r="H109" i="1"/>
  <c r="H108" i="1" s="1"/>
  <c r="G109" i="1"/>
  <c r="F109" i="1"/>
  <c r="F108" i="1" s="1"/>
  <c r="G108" i="1"/>
  <c r="E108" i="1"/>
  <c r="D108" i="1"/>
  <c r="H103" i="1"/>
  <c r="G103" i="1"/>
  <c r="F103" i="1"/>
  <c r="E103" i="1"/>
  <c r="D103" i="1"/>
  <c r="H98" i="1"/>
  <c r="G98" i="1"/>
  <c r="F98" i="1"/>
  <c r="E98" i="1"/>
  <c r="D98" i="1"/>
  <c r="H93" i="1"/>
  <c r="G93" i="1"/>
  <c r="F93" i="1"/>
  <c r="E93" i="1"/>
  <c r="D93" i="1"/>
  <c r="H89" i="1"/>
  <c r="G89" i="1"/>
  <c r="G88" i="1" s="1"/>
  <c r="F89" i="1"/>
  <c r="H88" i="1"/>
  <c r="F88" i="1"/>
  <c r="E88" i="1"/>
  <c r="D88" i="1"/>
  <c r="K84" i="1"/>
  <c r="J84" i="1"/>
  <c r="I84" i="1"/>
  <c r="I83" i="1"/>
  <c r="H83" i="1"/>
  <c r="G83" i="1"/>
  <c r="J83" i="1" s="1"/>
  <c r="F83" i="1"/>
  <c r="E83" i="1"/>
  <c r="D83" i="1"/>
  <c r="F82" i="1"/>
  <c r="H81" i="1"/>
  <c r="H78" i="1" s="1"/>
  <c r="F81" i="1"/>
  <c r="D81" i="1"/>
  <c r="D80" i="1"/>
  <c r="G78" i="1"/>
  <c r="E78" i="1"/>
  <c r="D78" i="1"/>
  <c r="H77" i="1"/>
  <c r="H66" i="1" s="1"/>
  <c r="G77" i="1"/>
  <c r="F77" i="1"/>
  <c r="E77" i="1"/>
  <c r="D77" i="1"/>
  <c r="H76" i="1"/>
  <c r="G76" i="1"/>
  <c r="F76" i="1"/>
  <c r="E76" i="1"/>
  <c r="E65" i="1" s="1"/>
  <c r="D76" i="1"/>
  <c r="H75" i="1"/>
  <c r="H64" i="1" s="1"/>
  <c r="G75" i="1"/>
  <c r="F75" i="1"/>
  <c r="F64" i="1" s="1"/>
  <c r="E75" i="1"/>
  <c r="D75" i="1"/>
  <c r="H74" i="1"/>
  <c r="G74" i="1"/>
  <c r="E74" i="1"/>
  <c r="D74" i="1"/>
  <c r="H73" i="1"/>
  <c r="D73" i="1"/>
  <c r="J69" i="1"/>
  <c r="I69" i="1"/>
  <c r="H69" i="1"/>
  <c r="G69" i="1"/>
  <c r="F69" i="1"/>
  <c r="E69" i="1"/>
  <c r="E63" i="1" s="1"/>
  <c r="E62" i="1" s="1"/>
  <c r="D69" i="1"/>
  <c r="I68" i="1"/>
  <c r="H68" i="1"/>
  <c r="G68" i="1"/>
  <c r="E68" i="1"/>
  <c r="J68" i="1" s="1"/>
  <c r="D68" i="1"/>
  <c r="G66" i="1"/>
  <c r="F66" i="1"/>
  <c r="F60" i="1" s="1"/>
  <c r="E66" i="1"/>
  <c r="E60" i="1" s="1"/>
  <c r="D66" i="1"/>
  <c r="H65" i="1"/>
  <c r="G65" i="1"/>
  <c r="F65" i="1"/>
  <c r="D65" i="1"/>
  <c r="G64" i="1"/>
  <c r="E64" i="1"/>
  <c r="D64" i="1"/>
  <c r="H63" i="1"/>
  <c r="H62" i="1" s="1"/>
  <c r="I62" i="1" s="1"/>
  <c r="G63" i="1"/>
  <c r="D63" i="1"/>
  <c r="D62" i="1" s="1"/>
  <c r="H60" i="1"/>
  <c r="H56" i="1" s="1"/>
  <c r="G60" i="1"/>
  <c r="I60" i="1" s="1"/>
  <c r="D60" i="1"/>
  <c r="D56" i="1" s="1"/>
  <c r="H59" i="1"/>
  <c r="G59" i="1"/>
  <c r="F59" i="1"/>
  <c r="E59" i="1"/>
  <c r="D59" i="1"/>
  <c r="H58" i="1"/>
  <c r="G58" i="1"/>
  <c r="F58" i="1"/>
  <c r="E58" i="1"/>
  <c r="D58" i="1"/>
  <c r="H57" i="1"/>
  <c r="G57" i="1"/>
  <c r="G56" i="1" s="1"/>
  <c r="F57" i="1"/>
  <c r="F56" i="1" s="1"/>
  <c r="E57" i="1"/>
  <c r="D57" i="1"/>
  <c r="H55" i="1"/>
  <c r="G55" i="1"/>
  <c r="F55" i="1"/>
  <c r="E55" i="1"/>
  <c r="D55" i="1"/>
  <c r="H54" i="1"/>
  <c r="G54" i="1"/>
  <c r="G51" i="1" s="1"/>
  <c r="F54" i="1"/>
  <c r="E54" i="1"/>
  <c r="D54" i="1"/>
  <c r="H53" i="1"/>
  <c r="G53" i="1"/>
  <c r="F53" i="1"/>
  <c r="E53" i="1"/>
  <c r="D53" i="1"/>
  <c r="H52" i="1"/>
  <c r="H51" i="1" s="1"/>
  <c r="G52" i="1"/>
  <c r="E52" i="1"/>
  <c r="E51" i="1" s="1"/>
  <c r="D52" i="1"/>
  <c r="D51" i="1" s="1"/>
  <c r="H50" i="1"/>
  <c r="G50" i="1"/>
  <c r="F50" i="1"/>
  <c r="E50" i="1"/>
  <c r="D50" i="1"/>
  <c r="H49" i="1"/>
  <c r="H46" i="1" s="1"/>
  <c r="G49" i="1"/>
  <c r="G46" i="1" s="1"/>
  <c r="F49" i="1"/>
  <c r="E49" i="1"/>
  <c r="D49" i="1"/>
  <c r="D46" i="1" s="1"/>
  <c r="H48" i="1"/>
  <c r="G48" i="1"/>
  <c r="F48" i="1"/>
  <c r="E48" i="1"/>
  <c r="D48" i="1"/>
  <c r="I47" i="1"/>
  <c r="H47" i="1"/>
  <c r="G47" i="1"/>
  <c r="K47" i="1" s="1"/>
  <c r="F47" i="1"/>
  <c r="E47" i="1"/>
  <c r="J47" i="1" s="1"/>
  <c r="D47" i="1"/>
  <c r="F46" i="1"/>
  <c r="E46" i="1"/>
  <c r="H45" i="1"/>
  <c r="G45" i="1"/>
  <c r="F45" i="1"/>
  <c r="E45" i="1"/>
  <c r="D45" i="1"/>
  <c r="H44" i="1"/>
  <c r="G44" i="1"/>
  <c r="G41" i="1" s="1"/>
  <c r="F44" i="1"/>
  <c r="F41" i="1" s="1"/>
  <c r="E44" i="1"/>
  <c r="D44" i="1"/>
  <c r="H43" i="1"/>
  <c r="G43" i="1"/>
  <c r="F43" i="1"/>
  <c r="E43" i="1"/>
  <c r="D43" i="1"/>
  <c r="H42" i="1"/>
  <c r="I42" i="1" s="1"/>
  <c r="G42" i="1"/>
  <c r="K42" i="1" s="1"/>
  <c r="F42" i="1"/>
  <c r="E42" i="1"/>
  <c r="D42" i="1"/>
  <c r="H41" i="1"/>
  <c r="I41" i="1" s="1"/>
  <c r="E41" i="1"/>
  <c r="D41" i="1"/>
  <c r="I39" i="1"/>
  <c r="H39" i="1"/>
  <c r="G39" i="1"/>
  <c r="D39" i="1"/>
  <c r="H38" i="1"/>
  <c r="G38" i="1"/>
  <c r="G35" i="1" s="1"/>
  <c r="F38" i="1"/>
  <c r="E38" i="1"/>
  <c r="D38" i="1"/>
  <c r="H37" i="1"/>
  <c r="G37" i="1"/>
  <c r="F37" i="1"/>
  <c r="E37" i="1"/>
  <c r="D37" i="1"/>
  <c r="H36" i="1"/>
  <c r="I36" i="1" s="1"/>
  <c r="G36" i="1"/>
  <c r="E36" i="1"/>
  <c r="D36" i="1"/>
  <c r="H35" i="1"/>
  <c r="I35" i="1" s="1"/>
  <c r="D35" i="1"/>
  <c r="I34" i="1"/>
  <c r="H34" i="1"/>
  <c r="G34" i="1"/>
  <c r="D34" i="1"/>
  <c r="H33" i="1"/>
  <c r="G33" i="1"/>
  <c r="F33" i="1"/>
  <c r="E33" i="1"/>
  <c r="D33" i="1"/>
  <c r="H32" i="1"/>
  <c r="G32" i="1"/>
  <c r="F32" i="1"/>
  <c r="E32" i="1"/>
  <c r="D32" i="1"/>
  <c r="H31" i="1"/>
  <c r="H30" i="1" s="1"/>
  <c r="G31" i="1"/>
  <c r="F31" i="1"/>
  <c r="E31" i="1"/>
  <c r="D31" i="1"/>
  <c r="D30" i="1" s="1"/>
  <c r="G30" i="1"/>
  <c r="H29" i="1"/>
  <c r="G29" i="1"/>
  <c r="F29" i="1"/>
  <c r="E29" i="1"/>
  <c r="D29" i="1"/>
  <c r="H28" i="1"/>
  <c r="G28" i="1"/>
  <c r="F28" i="1"/>
  <c r="E28" i="1"/>
  <c r="D28" i="1"/>
  <c r="H27" i="1"/>
  <c r="G27" i="1"/>
  <c r="F27" i="1"/>
  <c r="E27" i="1"/>
  <c r="E25" i="1" s="1"/>
  <c r="D27" i="1"/>
  <c r="H26" i="1"/>
  <c r="E26" i="1"/>
  <c r="D26" i="1"/>
  <c r="H25" i="1"/>
  <c r="D25" i="1"/>
  <c r="H24" i="1"/>
  <c r="G24" i="1"/>
  <c r="F24" i="1"/>
  <c r="E24" i="1"/>
  <c r="D24" i="1"/>
  <c r="H23" i="1"/>
  <c r="G23" i="1"/>
  <c r="F23" i="1"/>
  <c r="E23" i="1"/>
  <c r="E20" i="1" s="1"/>
  <c r="D23" i="1"/>
  <c r="H22" i="1"/>
  <c r="G22" i="1"/>
  <c r="F22" i="1"/>
  <c r="E22" i="1"/>
  <c r="D22" i="1"/>
  <c r="H21" i="1"/>
  <c r="E21" i="1"/>
  <c r="D21" i="1"/>
  <c r="H20" i="1"/>
  <c r="D20" i="1"/>
  <c r="G19" i="1"/>
  <c r="F19" i="1"/>
  <c r="E19" i="1"/>
  <c r="H18" i="1"/>
  <c r="G18" i="1"/>
  <c r="F18" i="1"/>
  <c r="D18" i="1"/>
  <c r="H17" i="1"/>
  <c r="G17" i="1"/>
  <c r="E17" i="1"/>
  <c r="D17" i="1"/>
  <c r="J16" i="1"/>
  <c r="I16" i="1"/>
  <c r="H16" i="1"/>
  <c r="G16" i="1"/>
  <c r="E16" i="1"/>
  <c r="D16" i="1"/>
  <c r="G15" i="1"/>
  <c r="G13" i="1"/>
  <c r="H12" i="1"/>
  <c r="G12" i="1"/>
  <c r="F12" i="1"/>
  <c r="D12" i="1"/>
  <c r="H11" i="1"/>
  <c r="G11" i="1"/>
  <c r="E11" i="1"/>
  <c r="D11" i="1"/>
  <c r="H10" i="1"/>
  <c r="E10" i="1"/>
  <c r="D10" i="1"/>
  <c r="E30" i="1" l="1"/>
  <c r="I56" i="1"/>
  <c r="E39" i="1"/>
  <c r="E35" i="1" s="1"/>
  <c r="J35" i="1" s="1"/>
  <c r="E34" i="1"/>
  <c r="E13" i="1" s="1"/>
  <c r="E56" i="1"/>
  <c r="K46" i="1"/>
  <c r="J46" i="1"/>
  <c r="F39" i="1"/>
  <c r="F34" i="1"/>
  <c r="I30" i="1"/>
  <c r="K41" i="1"/>
  <c r="J41" i="1"/>
  <c r="I46" i="1"/>
  <c r="K119" i="1"/>
  <c r="G62" i="1"/>
  <c r="I63" i="1"/>
  <c r="F68" i="1"/>
  <c r="K69" i="1"/>
  <c r="D113" i="1"/>
  <c r="I113" i="1" s="1"/>
  <c r="I134" i="1"/>
  <c r="I215" i="1"/>
  <c r="J36" i="1"/>
  <c r="J42" i="1"/>
  <c r="K68" i="1"/>
  <c r="E73" i="1"/>
  <c r="K124" i="1"/>
  <c r="J63" i="1"/>
  <c r="G73" i="1"/>
  <c r="K83" i="1"/>
  <c r="F74" i="1"/>
  <c r="K120" i="1"/>
  <c r="K209" i="1"/>
  <c r="K125" i="1"/>
  <c r="K220" i="1"/>
  <c r="K221" i="1"/>
  <c r="G400" i="1"/>
  <c r="G385" i="1"/>
  <c r="G374" i="1" s="1"/>
  <c r="F409" i="1"/>
  <c r="F401" i="1"/>
  <c r="F386" i="1"/>
  <c r="F375" i="1" s="1"/>
  <c r="E409" i="1"/>
  <c r="J409" i="1" s="1"/>
  <c r="E402" i="1"/>
  <c r="E387" i="1"/>
  <c r="E376" i="1" s="1"/>
  <c r="G414" i="1"/>
  <c r="G389" i="1"/>
  <c r="K434" i="1"/>
  <c r="I439" i="1"/>
  <c r="F414" i="1"/>
  <c r="F389" i="1"/>
  <c r="F388" i="1" s="1"/>
  <c r="F114" i="1"/>
  <c r="F113" i="1" s="1"/>
  <c r="K113" i="1" s="1"/>
  <c r="F115" i="1"/>
  <c r="F80" i="1" s="1"/>
  <c r="F78" i="1" s="1"/>
  <c r="J144" i="1"/>
  <c r="J189" i="1"/>
  <c r="J210" i="1"/>
  <c r="E212" i="1"/>
  <c r="E209" i="1" s="1"/>
  <c r="J209" i="1" s="1"/>
  <c r="D213" i="1"/>
  <c r="D209" i="1" s="1"/>
  <c r="H213" i="1"/>
  <c r="G215" i="1"/>
  <c r="J250" i="1"/>
  <c r="K265" i="1"/>
  <c r="D298" i="1"/>
  <c r="D295" i="1" s="1"/>
  <c r="H296" i="1"/>
  <c r="H295" i="1" s="1"/>
  <c r="I295" i="1" s="1"/>
  <c r="H336" i="1"/>
  <c r="D342" i="1"/>
  <c r="E342" i="1"/>
  <c r="E337" i="1"/>
  <c r="E336" i="1" s="1"/>
  <c r="D375" i="1"/>
  <c r="F379" i="1"/>
  <c r="F399" i="1"/>
  <c r="F398" i="1" s="1"/>
  <c r="K409" i="1"/>
  <c r="J410" i="1"/>
  <c r="G399" i="1"/>
  <c r="G384" i="1"/>
  <c r="H414" i="1"/>
  <c r="K494" i="1"/>
  <c r="F342" i="1"/>
  <c r="K379" i="1"/>
  <c r="K405" i="1"/>
  <c r="I409" i="1"/>
  <c r="D419" i="1"/>
  <c r="H419" i="1"/>
  <c r="K495" i="1"/>
  <c r="H210" i="1"/>
  <c r="J260" i="1"/>
  <c r="I290" i="1"/>
  <c r="F296" i="1"/>
  <c r="F295" i="1" s="1"/>
  <c r="E306" i="1"/>
  <c r="D337" i="1"/>
  <c r="D336" i="1" s="1"/>
  <c r="G342" i="1"/>
  <c r="G337" i="1"/>
  <c r="G336" i="1" s="1"/>
  <c r="H378" i="1"/>
  <c r="I379" i="1"/>
  <c r="H373" i="1"/>
  <c r="G378" i="1"/>
  <c r="G375" i="1"/>
  <c r="E373" i="1"/>
  <c r="H375" i="1"/>
  <c r="F380" i="1"/>
  <c r="F400" i="1"/>
  <c r="E404" i="1"/>
  <c r="E381" i="1"/>
  <c r="E401" i="1"/>
  <c r="E398" i="1" s="1"/>
  <c r="D404" i="1"/>
  <c r="D382" i="1"/>
  <c r="D402" i="1"/>
  <c r="D398" i="1" s="1"/>
  <c r="H404" i="1"/>
  <c r="I404" i="1" s="1"/>
  <c r="H382" i="1"/>
  <c r="H402" i="1"/>
  <c r="E414" i="1"/>
  <c r="I500" i="1"/>
  <c r="K505" i="1"/>
  <c r="F384" i="1"/>
  <c r="F385" i="1"/>
  <c r="E386" i="1"/>
  <c r="E383" i="1" s="1"/>
  <c r="D387" i="1"/>
  <c r="D383" i="1" s="1"/>
  <c r="H387" i="1"/>
  <c r="H383" i="1" s="1"/>
  <c r="G404" i="1"/>
  <c r="J444" i="1"/>
  <c r="J454" i="1"/>
  <c r="F464" i="1"/>
  <c r="J474" i="1"/>
  <c r="J495" i="1"/>
  <c r="E497" i="1"/>
  <c r="E494" i="1" s="1"/>
  <c r="J494" i="1" s="1"/>
  <c r="D498" i="1"/>
  <c r="D494" i="1" s="1"/>
  <c r="H498" i="1"/>
  <c r="G500" i="1"/>
  <c r="H399" i="1"/>
  <c r="H495" i="1"/>
  <c r="G516" i="1"/>
  <c r="G515" i="1" s="1"/>
  <c r="I383" i="1" l="1"/>
  <c r="D372" i="1"/>
  <c r="F383" i="1"/>
  <c r="F21" i="1"/>
  <c r="F20" i="1" s="1"/>
  <c r="E375" i="1"/>
  <c r="E378" i="1"/>
  <c r="E18" i="1"/>
  <c r="H209" i="1"/>
  <c r="I209" i="1" s="1"/>
  <c r="I210" i="1"/>
  <c r="K384" i="1"/>
  <c r="G383" i="1"/>
  <c r="J384" i="1"/>
  <c r="G373" i="1"/>
  <c r="G21" i="1"/>
  <c r="K215" i="1"/>
  <c r="J215" i="1"/>
  <c r="K114" i="1"/>
  <c r="D376" i="1"/>
  <c r="D19" i="1"/>
  <c r="J378" i="1"/>
  <c r="K399" i="1"/>
  <c r="G398" i="1"/>
  <c r="J399" i="1"/>
  <c r="F373" i="1"/>
  <c r="F372" i="1" s="1"/>
  <c r="F378" i="1"/>
  <c r="K378" i="1" s="1"/>
  <c r="F16" i="1"/>
  <c r="G388" i="1"/>
  <c r="G26" i="1"/>
  <c r="G25" i="1" s="1"/>
  <c r="J62" i="1"/>
  <c r="H398" i="1"/>
  <c r="I398" i="1" s="1"/>
  <c r="I399" i="1"/>
  <c r="K500" i="1"/>
  <c r="J500" i="1"/>
  <c r="H376" i="1"/>
  <c r="H19" i="1"/>
  <c r="I373" i="1"/>
  <c r="H372" i="1"/>
  <c r="I372" i="1" s="1"/>
  <c r="F30" i="1"/>
  <c r="F13" i="1"/>
  <c r="H494" i="1"/>
  <c r="I494" i="1" s="1"/>
  <c r="I495" i="1"/>
  <c r="K404" i="1"/>
  <c r="J404" i="1"/>
  <c r="F374" i="1"/>
  <c r="F17" i="1"/>
  <c r="F11" i="1" s="1"/>
  <c r="E372" i="1"/>
  <c r="D378" i="1"/>
  <c r="I378" i="1" s="1"/>
  <c r="F73" i="1"/>
  <c r="F52" i="1"/>
  <c r="F63" i="1"/>
  <c r="F15" i="1" l="1"/>
  <c r="K15" i="1" s="1"/>
  <c r="K16" i="1"/>
  <c r="K398" i="1"/>
  <c r="J398" i="1"/>
  <c r="D13" i="1"/>
  <c r="D15" i="1"/>
  <c r="K383" i="1"/>
  <c r="J383" i="1"/>
  <c r="F26" i="1"/>
  <c r="F25" i="1" s="1"/>
  <c r="F36" i="1"/>
  <c r="F51" i="1"/>
  <c r="J21" i="1"/>
  <c r="I21" i="1"/>
  <c r="G10" i="1"/>
  <c r="K21" i="1"/>
  <c r="G20" i="1"/>
  <c r="E15" i="1"/>
  <c r="J15" i="1" s="1"/>
  <c r="E12" i="1"/>
  <c r="E9" i="1" s="1"/>
  <c r="J373" i="1"/>
  <c r="G372" i="1"/>
  <c r="K373" i="1"/>
  <c r="H13" i="1"/>
  <c r="H9" i="1" s="1"/>
  <c r="H15" i="1"/>
  <c r="I15" i="1" s="1"/>
  <c r="F62" i="1"/>
  <c r="K62" i="1" s="1"/>
  <c r="K63" i="1"/>
  <c r="I10" i="1" l="1"/>
  <c r="G9" i="1"/>
  <c r="J10" i="1"/>
  <c r="F35" i="1"/>
  <c r="K35" i="1" s="1"/>
  <c r="K36" i="1"/>
  <c r="I13" i="1"/>
  <c r="D9" i="1"/>
  <c r="F10" i="1"/>
  <c r="F9" i="1" s="1"/>
  <c r="J372" i="1"/>
  <c r="K372" i="1"/>
  <c r="J20" i="1"/>
  <c r="I20" i="1"/>
  <c r="K20" i="1"/>
  <c r="K10" i="1" l="1"/>
  <c r="I9" i="1"/>
  <c r="K9" i="1"/>
  <c r="J9" i="1"/>
</calcChain>
</file>

<file path=xl/sharedStrings.xml><?xml version="1.0" encoding="utf-8"?>
<sst xmlns="http://schemas.openxmlformats.org/spreadsheetml/2006/main" count="704" uniqueCount="131">
  <si>
    <t>приложение 2 (16)</t>
  </si>
  <si>
    <t>СВЕДЕНИЯ</t>
  </si>
  <si>
    <t>о расходах на реализацию государственной программы Саратовской области "Патриотическое воспитание граждан в Саратовской области " за  I КВАРТАЛ 2022г.</t>
  </si>
  <si>
    <t>(тыс.руб.)</t>
  </si>
  <si>
    <t>Наименование государственной программы, подпрограммы, ведомственной целевой программы, основного мероприятия</t>
  </si>
  <si>
    <t>Ответственный исполнитель, соисполнитель, участник государственной программы (соисполнитель подпрограммы) плательщик  (далее</t>
  </si>
  <si>
    <t>Источник финансового обеспечения, тыс.руб.</t>
  </si>
  <si>
    <t>Предусмотренно в государственной программе</t>
  </si>
  <si>
    <t>Утверждено в законе обобластном бюджете на соответствующий год</t>
  </si>
  <si>
    <t>Выделены лимиты бюджетных обязательств за счетобластного бюджета</t>
  </si>
  <si>
    <t>Кассовое исполнение</t>
  </si>
  <si>
    <t>Фактическое исполнение</t>
  </si>
  <si>
    <t>% исполнения</t>
  </si>
  <si>
    <t>гр.8 (фактическое испол.)/гр.4</t>
  </si>
  <si>
    <t>гр.7 (кассовое)/гр.5</t>
  </si>
  <si>
    <t>гр.7 (кассовое ииспол.)/гр.6</t>
  </si>
  <si>
    <t>Государственная программа Саратовской области «Патриотическое воспитание граждан в Саратовской области »</t>
  </si>
  <si>
    <t xml:space="preserve">министерство молодежной политики, спорта и туризма области, министерство труда и социальной защиты области, министерство социального развития области, министерство образования области, министерство культуры области, министерство внутренней политики и общественных отношений области </t>
  </si>
  <si>
    <t>всего</t>
  </si>
  <si>
    <t>областной бюджет</t>
  </si>
  <si>
    <t>федеральный бюджет</t>
  </si>
  <si>
    <t>местные бюджеты (прогнозно)</t>
  </si>
  <si>
    <t>внебюджетные источники (прогнозно)</t>
  </si>
  <si>
    <t>в том числе по исполнителям:</t>
  </si>
  <si>
    <t>министерство молодежной политики, спорта и туризма области</t>
  </si>
  <si>
    <t>министерство образования области</t>
  </si>
  <si>
    <t>министерство труда и социальной защиты области,
министерство социального развития области</t>
  </si>
  <si>
    <t>министерство внутренней политики  и общественных отношений области</t>
  </si>
  <si>
    <t>Подпрограмма 1 Гражданско-патриотическое воспитание граждан"</t>
  </si>
  <si>
    <t>министерство молодежной политики, спорта и туризма области,министерство образования области,министерство труда и социальной защиты области,министерство социального развития области, министерство внутренней политики области</t>
  </si>
  <si>
    <t>министерство молодежной политики, спорта и  туризма области</t>
  </si>
  <si>
    <t>министерство труда и социальной защиты области, министерство социального развития области</t>
  </si>
  <si>
    <t>Основное мероприятие 1.1 «Информационное и методическое обеспечение мероприятий, направленных на гражданско-патриотическое воспитание граждан. Методическое обеспечение деятельности общественных объединений патриотической направленности и патриотических клубов»</t>
  </si>
  <si>
    <t>федеральный бюджет      (прогнозно)</t>
  </si>
  <si>
    <t>министерство образования</t>
  </si>
  <si>
    <t>федеральный бюджет (прогнозно)</t>
  </si>
  <si>
    <t>внебюджетные источники  (прогнозно)</t>
  </si>
  <si>
    <t>министерстов социального развития области</t>
  </si>
  <si>
    <t>министерство внутренней политики и общественных отношений области (плательщик- управление делами Правительства области)</t>
  </si>
  <si>
    <t>Контрольное событие 1.1.1 «Разработка, составление и тиражирование (или размещение на официальных сайтах учреждений)  методических материалов по патриотическому и военно-патриотическому воспитанию в образовательных организациях»</t>
  </si>
  <si>
    <t>Министерство образования области, ГБУ ДО "Региональный центр допризывной молодежи"</t>
  </si>
  <si>
    <t>Контрольное событие 1.1.2 «Разработка и издание на базе организаций социального обслуживания населения методических, информационных материалов и средств наглядной агитации по духовно-нравственному и гражданско-патриотическому воспитанию»</t>
  </si>
  <si>
    <t>министерство труда и социальной защиты области, Министерство социального развития области</t>
  </si>
  <si>
    <t>Контрольное событие 1.1.3  «Мониторинг деятельности Саратовской области по гражданско-патриотическому и духовно-нравственному воспитанию детей и молодежи, в том числе анализ эффективности реализации программы Саратовской области по патриотическому воспитанию граждан и оценка эффективности использования объектов, предназначенных для военно-патриотического воспитания и подготовки граждан к военной службе, включая образовательные организации, спортивные и спортивно-технические объекты»</t>
  </si>
  <si>
    <t>Министерство образования области, министерство культуры области, министерство молодежной политики, спорта и туризма област</t>
  </si>
  <si>
    <t>Конторольное событие 1.1.4 "Оформление в общеобразовательных организациях с казачьим компонентом музеев (комнат) казачьей славы"</t>
  </si>
  <si>
    <t>Контрольное событие 1.1.5 "Организация и проведение ежегодного смотра-конкурса "На лучшуб работу ветеранских организаций саратовской области"</t>
  </si>
  <si>
    <t>Контрольное событие 1.1.6 "Проведение мониторинга по оценке патриотических ценностей граждан и эффективности дечтельности организаций социального обслуживания населения в сфере формирования патритизма и гражданственности"</t>
  </si>
  <si>
    <t>Основное мероприятие 1.2 «Организация гражданско-патриотического воспитания граждан»</t>
  </si>
  <si>
    <t>Министерство молодежной политики, спорта и туризма области,министерство образования области,министерство труда и социальной защиты области, министерство социального развития области,комитет общественных связей и национальной политики области</t>
  </si>
  <si>
    <t>федеральный бюджет(прогнозно)</t>
  </si>
  <si>
    <t>министерство социального развития области министерство труда и социальной защиты области</t>
  </si>
  <si>
    <t>Контрольное событие 1.2.1 "областная конференция "Патриотизм 21 века"</t>
  </si>
  <si>
    <r>
      <rPr>
        <sz val="12"/>
        <color indexed="8"/>
        <rFont val="Times New Roman"/>
        <family val="1"/>
        <charset val="204"/>
      </rPr>
      <t xml:space="preserve">министерство образования области </t>
    </r>
  </si>
  <si>
    <t>Контрольное событие 1.2.2 "Обеспечение участия областного поискового объединения во всероссийских и международных "Вахтах памяти", слетах, поисковых работах на местах боевых действий Великой Отечественной войны 1941-1945 годов, а также проведение региональных мероприятий с участием поисковых отрядов"</t>
  </si>
  <si>
    <t xml:space="preserve"> министерство молодежной политики, спорта и туризма области</t>
  </si>
  <si>
    <t>Контрольное событие 1.2.3  "Организация и проведение "Уроков мужества" в образовательных учреждениях области с участием ветеранов Армии и флота"</t>
  </si>
  <si>
    <t>министерство молодежной политики, спорта и туризма области, министерство образования области, министерство культуры области, министерство социального развития области</t>
  </si>
  <si>
    <t>Конторольное событие 1.2.4 "Организация и проведение встреч морлодежи с участниками Великой отечественной войны и тружениками тыла, Героями советского союза, Героями России, героями социалистического труда и героями труда"</t>
  </si>
  <si>
    <t>Конторольное событие 1.2.5 "Организация и проведение ежегодных экскурсий для обучающихся образовательных организаций области, в том числе для учащихся классов казачьей направленности"</t>
  </si>
  <si>
    <t>Министерство культуры области, министерство образования области</t>
  </si>
  <si>
    <t>Контрольное событие 1.2.6 "Проведение на базе организаций социального обслуживания населения встречс участниками и тружениками Великой Отечественной войны 1941-1945 годов , локальных войн и конфликтов"</t>
  </si>
  <si>
    <t>Контрольное событие 1.2.7 "Организация экскурсий для несовершеннолетних, получателей социальных услуг, по музеям и историческим местам саратовской области , а также проведение семейных турсстских слетов , историко-краеведческих походов выходногодня и туристских маршрутов для детей и старшего поколения"</t>
  </si>
  <si>
    <t>Контрольное событие 1.2.8 "Организация и обеспечение деятельности волонтрских отрядов из числа получателей социальных услуг, несовершеннолетних, состоящих на социальном обслуживании, по оказанию социально-бытовой помощи инвалидам, учатникам и ветераним Великой Отечественной войны 1941-1945 годов, вдовам погибших и умерших участниковВеликой Оте\чественной войны 1941-1945 годов, локальных войн и конфликтов, пенсионерам"</t>
  </si>
  <si>
    <t>Контрольное событие 1.2.9 "Обеспечение участия в межрегиональных и всероссийских семинарах, совещаниях, форумах по патриотическому и военно-патриотическому воспитанию"</t>
  </si>
  <si>
    <t>министерство образования области, "Региональный центр министерство молодежной политики, спорта и туризма области,допризывной молодежи"</t>
  </si>
  <si>
    <t>министерство молодежной политики, спорта и туризма области,</t>
  </si>
  <si>
    <t>министерство образования области, "Региональный центр допризывной молодежи"</t>
  </si>
  <si>
    <t>Контрольное событие 1.2.10 Гражданско-патриотический форум "Современная молодежь: интернациональные основы патриотическогомировозрения"</t>
  </si>
  <si>
    <t>министерство внутренней политики и общественных отношений области управление делами Правительства области)</t>
  </si>
  <si>
    <t>Контрольное событие 1.2.11 "Проведение международного Слета панфиловских школ СНГ "Юные сердца"</t>
  </si>
  <si>
    <t>Контрольное событие 1.2.12 "Организация участия социально некоммерческих организаций *по согласованию) в "Вахте памяти"</t>
  </si>
  <si>
    <t>Основное мероприятие 1.3."Организация областных (региональных конкурсов , фестивалей и акций в сфере гражданско-патриотического воспитания граждан"</t>
  </si>
  <si>
    <t xml:space="preserve">Министерство молодежной политики, спорта и туризма области,министерство образования области,министерство внутренней политики и общественных отношений области </t>
  </si>
  <si>
    <t xml:space="preserve">местные бюджеты (прогнозно) </t>
  </si>
  <si>
    <t>минисерство молодежной политики, спорта и туризма области</t>
  </si>
  <si>
    <t>Контрольное событие 1.3.1 "Организация и проведение регионального этапа Всероссийского конкурса на лучшее знание государственной Российской Федерации среди  обучающихся общеобразовательных организаций"</t>
  </si>
  <si>
    <t xml:space="preserve">Контрольное событие 1.3.2 "Организация и проведение областного кинофестиваля "И помнит Мир спасенный" </t>
  </si>
  <si>
    <t>министерство культуры области</t>
  </si>
  <si>
    <t xml:space="preserve">Контрольное событие 1.3.3 "Организация и проведение межрегионального фестиваля патриотического современного искусства" </t>
  </si>
  <si>
    <t>Контрольное событие 1.3.4 "Проведение ежегодных областных патриотических акций: по благоустройству воинских захоронений и мемориалов "Никто не забыт, ничто не забыто" и "Георгиевская ленточка"</t>
  </si>
  <si>
    <t>Контрольное событие 1.3.5 "Участие в областном этапе и фестивале Всероссийского конкурса патриотической песни "Я люблю тебя, Россия"</t>
  </si>
  <si>
    <t xml:space="preserve">Контрольное событие 1.3.6 "Организация и проведение областного конкурса "ОТЕЧЕСТВО. Саратовский край в истории России" в рамках программы туристско-краеведческого движения учащихся Российской Федерации "Отечество" </t>
  </si>
  <si>
    <t>Контрольное событие 1.3.7 "Фестиваль мультемидийных студенческих презентаций, посвященных укреплению межнационального единства народов Российской Федерации"</t>
  </si>
  <si>
    <t>Контрольное событие 1.3.8 "Всероссийская акция "Свеча памяти"</t>
  </si>
  <si>
    <t>Контрольное событие 1.3.9  "Проведение в организациях социального обслуживания населения областных акций: "Россия - Родина моя!", посвященной Дню России независимости России (концертные программы, торжественные линейки, вручение паспортов); Ввазта Памяти" приуроченной к Дням воинской славы, встречи с ветеранами, концертные программы, "Уроки мужества") "Голубь мира", посвященной 75-годовщине Великой Победы (изготовление, раздача, запуск на воздушных шарах оригами "Голубь Мира")</t>
  </si>
  <si>
    <t>Контрольное событие 1.3.10 "Проведение областных конкурсов детского творчества "Как живешь ты, Мир спасенный?" (сочинений, плакатов, рисунков, фотографий, видеофильмов)</t>
  </si>
  <si>
    <t>Контрольное событие 1.3.11 "Провдение в организациях социального обслуживания населения фестиваля самодеятельности творческих коллективов "Пою тебе моя Россия…"</t>
  </si>
  <si>
    <t>Контрольное событие 1.3.12 "Организация и проведение регионального этапа Всероссийского конкурса среди педагогов образовательных учреждений молодежных, детских и ветеранских общественных организаций в области патриотического воспитания "Растим патритов России"</t>
  </si>
  <si>
    <t>министерсто образования области</t>
  </si>
  <si>
    <t>Основное мероприятие 1.4. "Организация мероприятий, посвященных памятным датам российской истории и направленных на повышение уважения граждан к символам России и выдающимся россиянам</t>
  </si>
  <si>
    <t>министерство внутренней политики и общественных отношений области ,управление делами Правительства области)</t>
  </si>
  <si>
    <t>Контрольное событие 1.4.1 "Проведение мероприятий, посвященных 100-летию со дня рождения трижды Героя труда, Героя России генерала-лейтенанта М.Т Калашникова (10.11.1919г.р.)</t>
  </si>
  <si>
    <t>министерстов образования области</t>
  </si>
  <si>
    <t>Контрольное событие 1.4.2 "Оформление в организациях социального обслуживания населения стендов и уголков с государственной символикой России, Саратовской области"</t>
  </si>
  <si>
    <t xml:space="preserve">Контрольное событие 1.4.3 "Реализация комплексной программы "Растим патриотов Отчизны своей" </t>
  </si>
  <si>
    <t>Контрольное событие 1.4.4 "Проведение торжественных мероприятий, посвященных памятным датам России (профессиональным дням военнослужащим видов Вооруженных сил, родов вйск и сотрудников силовых структур и правоохранительных органов " и др.), а также дням воинской славы России"</t>
  </si>
  <si>
    <t>министерство внутренней политики и общественных отношений области  (плательщик- управление делами Правительства области)</t>
  </si>
  <si>
    <t>Основное мероприятие 1.5. "Подготовка и получение дополнительного пофессионального образования работниками сферы патриотического воспитания граждан"</t>
  </si>
  <si>
    <t>Министерство культуры области,министерство молодежной политики, спорта и туризма области,министерство образования области</t>
  </si>
  <si>
    <t>Контрольное событие 1.5.1 "Тренинг для руководителей творческих проектов государственных и некоммерческих организаций по популяризации патриотических  инициатив в области культуры и искусства"</t>
  </si>
  <si>
    <t>Контрольное событие 1.5.2 Проведение областного конкурса программ и проектов специалистов организаций социального обслуживания населения по вопросам организации патриотического воспитания граждан"</t>
  </si>
  <si>
    <t>Контрольное событие 1.5.3 "Проведение семинаров и совещаний со специалистами по молодежной политики администраций муниципальных районов области, руководителями общественных объединений патриотической направленности, в том числе ветеранских организаций, по вопросам патриотического воспитания граждан"</t>
  </si>
  <si>
    <t>Подпрограмма 2                           "Военно-патриотическое воспитание граждан"</t>
  </si>
  <si>
    <t>министерство молодежной политики, спорта и туризма области, министерство образования области министерство труда и социальной защиты области,  министерство социального развития области</t>
  </si>
  <si>
    <t>министерство молодежной политики, спорта им туризма</t>
  </si>
  <si>
    <t>Основное мероприятие 2.1 "Военно-патриотическая ориентация и подготовка граждан к военной службе"</t>
  </si>
  <si>
    <t>министерство труда и социальной защиты области, Министерство социального развития области, комитет социального обслуживания населения</t>
  </si>
  <si>
    <t>министерство молодежной прлитики, спорта и туризма области</t>
  </si>
  <si>
    <t>местные бюджеты</t>
  </si>
  <si>
    <t>Контрольное событие 2.1.1 "Военизированная эстафета "Армейский марафон" среди обучающихся допризывного возраста"</t>
  </si>
  <si>
    <t>Контрольное событие 2.1.2 "Организация и проведение областной военно-патриотической игры "Зарница", а также участие в окружных и всероссийских этапах игры "Зарница"</t>
  </si>
  <si>
    <t>Контрольное событие 2.1.3 "Организация и проведение областной "Спартакиады допризывной молодежи"</t>
  </si>
  <si>
    <t>Контрольное событие 2.1.4 "Организация и проведение месячника оборонно-массовой работы"</t>
  </si>
  <si>
    <t>Контрольное событие 2.1.5 "Организация и проведение торжественной отправки призывников Саратовской области к месту прохождения срочной службы в рядах Российской Федерации"</t>
  </si>
  <si>
    <t>Контрольное событие 2.1.6 "Организация и проведение военно-исторических маршрутов для обучающихся организаций области по местам боевой славы защитников Отечества"</t>
  </si>
  <si>
    <t>Контрольное событие  2.1.7 "Организация участия команд (военно- патриотических клубов, объединений и образовательных организаций области) Саратовской области в военно-спортивных мероприятиях Всероссийского и межрегионального уровня"</t>
  </si>
  <si>
    <t>Контрольное событие 2.1.8 "Организация и проведение учебных военно-полевых сборов допризывной молодежи"</t>
  </si>
  <si>
    <t>Контрольное событие 2.1.9 "Создание и обеспечение деятельности в организациях социального обслуживания семьи и детей военно-патриотических и историко-краеведческих клубов"</t>
  </si>
  <si>
    <t>Контрольное событие 2.1.10 "Проведение в организациях социального обслуживания семьи и детей военно-патриотической игры "Зарница"</t>
  </si>
  <si>
    <t>Контрольное событие 2.1.11 "Организация и проведение региональной топографической игры среди обучающихся в професиональных образовательных организаций "По тылам фронтов….."</t>
  </si>
  <si>
    <t>Контрольное событие 2.1.12 "Приобретение учебно-практического оборудования для военно-патритических клубов и объединений образовательных организаций области"</t>
  </si>
  <si>
    <t>Контрольное событие 2.1.13 "Подготовка и проведение ежегодной спартакиады учащихся классов казачьей направленности"</t>
  </si>
  <si>
    <t>Контрольное событие 2.1.14 "Проведение Всероссийской военно-спортивной игры "Казачий сполох"</t>
  </si>
  <si>
    <t>Основное мероприятие 2.2 "Организация областных (региональных) конкурсов, фестивалей и акций в сфере военн-патриотического воспитания граждан"</t>
  </si>
  <si>
    <t xml:space="preserve">министерство труда и социальной защиты области, Министерство социального развития области, министерство внутренней политики и общественных отношений области </t>
  </si>
  <si>
    <t>Контрольное событие 2.2.1 "Организация и проведение регионального этапа Всероссийского конкурса военного плаката "Родная Армия"</t>
  </si>
  <si>
    <t>Контрольное событие 2.2.2 "Межрайонные конкурсы среди муниципальных образований Саратовской области  на лучшую подготовку граждан Российской Федерации к военной службе, организацию и проведение призыва на военную службу</t>
  </si>
  <si>
    <t>Основное мероприятие 2.3 "Подготовка и получение дополнительного профессионального образования работниками сферы военно-патриотического воспитания граждан"</t>
  </si>
  <si>
    <t>Министерство социального развития области, комитет социального обслуживания населения</t>
  </si>
  <si>
    <t>Контрорльное событие 2.3.1 "Организация учебных курсов для специалистов по патриотическому и военно-патриотическому воспитанию в образовательных организациях"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</si>
</sst>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/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2" fontId="4" fillId="0" borderId="3" xfId="0" applyNumberFormat="1" applyFont="1" applyBorder="1" applyAlignment="1">
      <alignment horizontal="center" vertical="center" wrapText="1"/>
    </xf>
    <xf numFmtId="164" fontId="4" fillId="0" borderId="3" xfId="1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3" xfId="0" applyFont="1" applyBorder="1"/>
    <xf numFmtId="164" fontId="4" fillId="0" borderId="3" xfId="0" applyNumberFormat="1" applyFont="1" applyBorder="1"/>
    <xf numFmtId="0" fontId="4" fillId="0" borderId="4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164" fontId="2" fillId="0" borderId="3" xfId="0" applyNumberFormat="1" applyFont="1" applyBorder="1"/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0" xfId="0" applyFont="1"/>
    <xf numFmtId="0" fontId="3" fillId="0" borderId="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2" fontId="2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justify" vertical="top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0"/>
  <sheetViews>
    <sheetView tabSelected="1" zoomScale="70" zoomScaleNormal="70" workbookViewId="0">
      <selection activeCell="L13" sqref="L13"/>
    </sheetView>
  </sheetViews>
  <sheetFormatPr defaultColWidth="19" defaultRowHeight="15.75" x14ac:dyDescent="0.25"/>
  <cols>
    <col min="1" max="1" width="39.140625" style="1" customWidth="1"/>
    <col min="2" max="2" width="21.5703125" style="1" customWidth="1"/>
    <col min="3" max="10" width="19" style="1"/>
    <col min="11" max="11" width="20.28515625" style="1" customWidth="1"/>
    <col min="12" max="16384" width="19" style="1"/>
  </cols>
  <sheetData>
    <row r="1" spans="1:13" x14ac:dyDescent="0.25">
      <c r="C1" s="2"/>
      <c r="D1" s="2"/>
      <c r="K1" s="3" t="s">
        <v>0</v>
      </c>
      <c r="L1" s="3"/>
      <c r="M1" s="3"/>
    </row>
    <row r="2" spans="1:13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3" x14ac:dyDescent="0.25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3" x14ac:dyDescent="0.25">
      <c r="A4" s="6"/>
      <c r="B4" s="6"/>
      <c r="C4" s="6"/>
      <c r="D4" s="6"/>
      <c r="E4" s="6"/>
      <c r="F4" s="6"/>
    </row>
    <row r="5" spans="1:13" x14ac:dyDescent="0.25">
      <c r="A5" s="7"/>
      <c r="B5" s="7"/>
      <c r="C5" s="7"/>
      <c r="D5" s="7"/>
      <c r="E5" s="7"/>
      <c r="F5" s="7"/>
      <c r="I5" s="8"/>
      <c r="J5" s="8"/>
      <c r="K5" s="8" t="s">
        <v>3</v>
      </c>
    </row>
    <row r="6" spans="1:13" x14ac:dyDescent="0.25">
      <c r="A6" s="9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9" t="s">
        <v>9</v>
      </c>
      <c r="G6" s="9" t="s">
        <v>10</v>
      </c>
      <c r="H6" s="9" t="s">
        <v>11</v>
      </c>
      <c r="I6" s="10" t="s">
        <v>12</v>
      </c>
      <c r="J6" s="10"/>
      <c r="K6" s="10"/>
    </row>
    <row r="7" spans="1:13" ht="47.25" x14ac:dyDescent="0.25">
      <c r="A7" s="9"/>
      <c r="B7" s="9"/>
      <c r="C7" s="9"/>
      <c r="D7" s="9"/>
      <c r="E7" s="9"/>
      <c r="F7" s="9"/>
      <c r="G7" s="9"/>
      <c r="H7" s="9"/>
      <c r="I7" s="11" t="s">
        <v>13</v>
      </c>
      <c r="J7" s="11" t="s">
        <v>14</v>
      </c>
      <c r="K7" s="11" t="s">
        <v>15</v>
      </c>
    </row>
    <row r="8" spans="1:13" x14ac:dyDescent="0.25">
      <c r="A8" s="11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</row>
    <row r="9" spans="1:13" x14ac:dyDescent="0.25">
      <c r="A9" s="14" t="s">
        <v>16</v>
      </c>
      <c r="B9" s="15" t="s">
        <v>17</v>
      </c>
      <c r="C9" s="16" t="s">
        <v>18</v>
      </c>
      <c r="D9" s="17">
        <f>D10+D11+D12+D13</f>
        <v>1350</v>
      </c>
      <c r="E9" s="17">
        <f>E10+E11+E12+E13</f>
        <v>1140</v>
      </c>
      <c r="F9" s="17">
        <f>F10+F11+F12+F13</f>
        <v>1026</v>
      </c>
      <c r="G9" s="17">
        <f>G10+G11+G12+G13</f>
        <v>0</v>
      </c>
      <c r="H9" s="17">
        <f>H10+H11+H12+H13</f>
        <v>0</v>
      </c>
      <c r="I9" s="18">
        <f>G9/D9*100</f>
        <v>0</v>
      </c>
      <c r="J9" s="19">
        <f>G9/E9*100</f>
        <v>0</v>
      </c>
      <c r="K9" s="19">
        <f>G9/F9*100</f>
        <v>0</v>
      </c>
    </row>
    <row r="10" spans="1:13" ht="31.5" x14ac:dyDescent="0.25">
      <c r="A10" s="20"/>
      <c r="B10" s="21"/>
      <c r="C10" s="16" t="s">
        <v>19</v>
      </c>
      <c r="D10" s="17">
        <f>D16+D21+D26+D31</f>
        <v>1140</v>
      </c>
      <c r="E10" s="17">
        <f t="shared" ref="E10:H12" si="0">E16+E21+E26+E31</f>
        <v>1140</v>
      </c>
      <c r="F10" s="17">
        <f t="shared" si="0"/>
        <v>1026</v>
      </c>
      <c r="G10" s="17">
        <f t="shared" si="0"/>
        <v>0</v>
      </c>
      <c r="H10" s="17">
        <f t="shared" si="0"/>
        <v>0</v>
      </c>
      <c r="I10" s="18">
        <f>G10/D10*100</f>
        <v>0</v>
      </c>
      <c r="J10" s="19">
        <f>G10/E10*100</f>
        <v>0</v>
      </c>
      <c r="K10" s="19">
        <f>G10/F10*100</f>
        <v>0</v>
      </c>
    </row>
    <row r="11" spans="1:13" ht="31.5" x14ac:dyDescent="0.25">
      <c r="A11" s="20"/>
      <c r="B11" s="21"/>
      <c r="C11" s="22" t="s">
        <v>20</v>
      </c>
      <c r="D11" s="17">
        <f>D17+D22+D27+D32</f>
        <v>0</v>
      </c>
      <c r="E11" s="17">
        <f t="shared" si="0"/>
        <v>0</v>
      </c>
      <c r="F11" s="17">
        <f t="shared" si="0"/>
        <v>0</v>
      </c>
      <c r="G11" s="17">
        <f t="shared" si="0"/>
        <v>0</v>
      </c>
      <c r="H11" s="17">
        <f t="shared" si="0"/>
        <v>0</v>
      </c>
      <c r="I11" s="18">
        <v>0</v>
      </c>
      <c r="J11" s="19">
        <v>0</v>
      </c>
      <c r="K11" s="19">
        <v>0</v>
      </c>
    </row>
    <row r="12" spans="1:13" ht="47.25" x14ac:dyDescent="0.25">
      <c r="A12" s="20"/>
      <c r="B12" s="21"/>
      <c r="C12" s="16" t="s">
        <v>21</v>
      </c>
      <c r="D12" s="17">
        <f>D18+D23+D28+D33</f>
        <v>0</v>
      </c>
      <c r="E12" s="17">
        <f t="shared" si="0"/>
        <v>0</v>
      </c>
      <c r="F12" s="17">
        <f t="shared" si="0"/>
        <v>0</v>
      </c>
      <c r="G12" s="17">
        <f t="shared" si="0"/>
        <v>0</v>
      </c>
      <c r="H12" s="17">
        <f t="shared" si="0"/>
        <v>0</v>
      </c>
      <c r="I12" s="18">
        <v>0</v>
      </c>
      <c r="J12" s="19">
        <v>0</v>
      </c>
      <c r="K12" s="19">
        <v>0</v>
      </c>
    </row>
    <row r="13" spans="1:13" ht="228" customHeight="1" x14ac:dyDescent="0.25">
      <c r="A13" s="20"/>
      <c r="B13" s="23"/>
      <c r="C13" s="16" t="s">
        <v>22</v>
      </c>
      <c r="D13" s="17">
        <f>D19+D24+D29+D34</f>
        <v>210</v>
      </c>
      <c r="E13" s="17">
        <f>E19+E24+E29+E34</f>
        <v>0</v>
      </c>
      <c r="F13" s="17">
        <f>F19+F24+F29+F34</f>
        <v>0</v>
      </c>
      <c r="G13" s="17">
        <f>G19+G24+G29+G34</f>
        <v>0</v>
      </c>
      <c r="H13" s="17">
        <f>H19+H24+H29+H34</f>
        <v>0</v>
      </c>
      <c r="I13" s="18">
        <f>G13/D13*100</f>
        <v>0</v>
      </c>
      <c r="J13" s="19">
        <v>0</v>
      </c>
      <c r="K13" s="19">
        <v>0</v>
      </c>
    </row>
    <row r="14" spans="1:13" x14ac:dyDescent="0.25">
      <c r="A14" s="20"/>
      <c r="B14" s="24" t="s">
        <v>23</v>
      </c>
      <c r="C14" s="24"/>
      <c r="D14" s="24"/>
      <c r="E14" s="24"/>
      <c r="F14" s="24"/>
      <c r="G14" s="25"/>
      <c r="H14" s="25"/>
      <c r="I14" s="26"/>
      <c r="J14" s="26"/>
      <c r="K14" s="26"/>
    </row>
    <row r="15" spans="1:13" x14ac:dyDescent="0.25">
      <c r="A15" s="20"/>
      <c r="B15" s="14" t="s">
        <v>24</v>
      </c>
      <c r="C15" s="16" t="s">
        <v>18</v>
      </c>
      <c r="D15" s="17">
        <f>D16+D17+D18+D19</f>
        <v>520</v>
      </c>
      <c r="E15" s="17">
        <f>E16+E17+E18+E19</f>
        <v>520</v>
      </c>
      <c r="F15" s="17">
        <f>F16+F17+F18+F19</f>
        <v>468</v>
      </c>
      <c r="G15" s="17">
        <f>G16+G17+G18+G19</f>
        <v>0</v>
      </c>
      <c r="H15" s="17">
        <f>H16+H17+H18+H19</f>
        <v>0</v>
      </c>
      <c r="I15" s="19">
        <f>H15/D15*100</f>
        <v>0</v>
      </c>
      <c r="J15" s="19">
        <f>G15/E15*100</f>
        <v>0</v>
      </c>
      <c r="K15" s="19">
        <f>G15/F15*100</f>
        <v>0</v>
      </c>
    </row>
    <row r="16" spans="1:13" ht="31.5" x14ac:dyDescent="0.25">
      <c r="A16" s="20"/>
      <c r="B16" s="20"/>
      <c r="C16" s="16" t="s">
        <v>19</v>
      </c>
      <c r="D16" s="17">
        <f t="shared" ref="D16:H19" si="1">D42+D379</f>
        <v>520</v>
      </c>
      <c r="E16" s="17">
        <f t="shared" si="1"/>
        <v>520</v>
      </c>
      <c r="F16" s="17">
        <f t="shared" si="1"/>
        <v>468</v>
      </c>
      <c r="G16" s="17">
        <f t="shared" si="1"/>
        <v>0</v>
      </c>
      <c r="H16" s="17">
        <f t="shared" si="1"/>
        <v>0</v>
      </c>
      <c r="I16" s="19">
        <f t="shared" ref="I16" si="2">H16/D16*100</f>
        <v>0</v>
      </c>
      <c r="J16" s="19">
        <f t="shared" ref="J16" si="3">G16/E16*100</f>
        <v>0</v>
      </c>
      <c r="K16" s="19">
        <f t="shared" ref="K16" si="4">G16/F16*100</f>
        <v>0</v>
      </c>
    </row>
    <row r="17" spans="1:11" ht="31.5" x14ac:dyDescent="0.25">
      <c r="A17" s="20"/>
      <c r="B17" s="20"/>
      <c r="C17" s="22" t="s">
        <v>20</v>
      </c>
      <c r="D17" s="17">
        <f t="shared" si="1"/>
        <v>0</v>
      </c>
      <c r="E17" s="17">
        <f t="shared" si="1"/>
        <v>0</v>
      </c>
      <c r="F17" s="17">
        <f t="shared" si="1"/>
        <v>0</v>
      </c>
      <c r="G17" s="17">
        <f t="shared" si="1"/>
        <v>0</v>
      </c>
      <c r="H17" s="17">
        <f t="shared" si="1"/>
        <v>0</v>
      </c>
      <c r="I17" s="19">
        <v>0</v>
      </c>
      <c r="J17" s="19">
        <v>0</v>
      </c>
      <c r="K17" s="19">
        <v>0</v>
      </c>
    </row>
    <row r="18" spans="1:11" ht="47.25" x14ac:dyDescent="0.25">
      <c r="A18" s="20"/>
      <c r="B18" s="20"/>
      <c r="C18" s="16" t="s">
        <v>21</v>
      </c>
      <c r="D18" s="17">
        <f t="shared" si="1"/>
        <v>0</v>
      </c>
      <c r="E18" s="17">
        <f t="shared" si="1"/>
        <v>0</v>
      </c>
      <c r="F18" s="17">
        <f t="shared" si="1"/>
        <v>0</v>
      </c>
      <c r="G18" s="17">
        <f t="shared" si="1"/>
        <v>0</v>
      </c>
      <c r="H18" s="17">
        <f t="shared" si="1"/>
        <v>0</v>
      </c>
      <c r="I18" s="19">
        <v>0</v>
      </c>
      <c r="J18" s="19">
        <v>0</v>
      </c>
      <c r="K18" s="19">
        <v>0</v>
      </c>
    </row>
    <row r="19" spans="1:11" ht="47.25" x14ac:dyDescent="0.25">
      <c r="A19" s="20"/>
      <c r="B19" s="27"/>
      <c r="C19" s="16" t="s">
        <v>22</v>
      </c>
      <c r="D19" s="17">
        <f t="shared" si="1"/>
        <v>0</v>
      </c>
      <c r="E19" s="17">
        <f t="shared" si="1"/>
        <v>0</v>
      </c>
      <c r="F19" s="17">
        <f t="shared" si="1"/>
        <v>0</v>
      </c>
      <c r="G19" s="17">
        <f t="shared" si="1"/>
        <v>0</v>
      </c>
      <c r="H19" s="17">
        <f t="shared" si="1"/>
        <v>0</v>
      </c>
      <c r="I19" s="19">
        <v>0</v>
      </c>
      <c r="J19" s="19">
        <v>0</v>
      </c>
      <c r="K19" s="19">
        <v>0</v>
      </c>
    </row>
    <row r="20" spans="1:11" x14ac:dyDescent="0.25">
      <c r="A20" s="20"/>
      <c r="B20" s="14" t="s">
        <v>25</v>
      </c>
      <c r="C20" s="16" t="s">
        <v>18</v>
      </c>
      <c r="D20" s="17">
        <f>D21+D22+D23+D24</f>
        <v>620</v>
      </c>
      <c r="E20" s="17">
        <f>E21+E22+E23+E24</f>
        <v>620</v>
      </c>
      <c r="F20" s="17">
        <f>F21+F22+F23+F24</f>
        <v>558</v>
      </c>
      <c r="G20" s="17">
        <f>G21+G22+G23+G24</f>
        <v>0</v>
      </c>
      <c r="H20" s="17">
        <f>H21+H22+H23+H24</f>
        <v>0</v>
      </c>
      <c r="I20" s="19">
        <f>G20/D20*100</f>
        <v>0</v>
      </c>
      <c r="J20" s="19">
        <f>G20/E20*100</f>
        <v>0</v>
      </c>
      <c r="K20" s="19">
        <f>G20/F20*100</f>
        <v>0</v>
      </c>
    </row>
    <row r="21" spans="1:11" ht="31.5" x14ac:dyDescent="0.25">
      <c r="A21" s="20"/>
      <c r="B21" s="20"/>
      <c r="C21" s="16" t="s">
        <v>19</v>
      </c>
      <c r="D21" s="17">
        <f>D47+D384</f>
        <v>620</v>
      </c>
      <c r="E21" s="17">
        <f>E47+E384</f>
        <v>620</v>
      </c>
      <c r="F21" s="17">
        <f>F47+F384</f>
        <v>558</v>
      </c>
      <c r="G21" s="17">
        <f>G47+G384</f>
        <v>0</v>
      </c>
      <c r="H21" s="17">
        <f>H47+H384</f>
        <v>0</v>
      </c>
      <c r="I21" s="19">
        <f t="shared" ref="I21:I34" si="5">G21/D21*100</f>
        <v>0</v>
      </c>
      <c r="J21" s="19">
        <f t="shared" ref="J21" si="6">G21/E21*100</f>
        <v>0</v>
      </c>
      <c r="K21" s="19">
        <f t="shared" ref="K21" si="7">G21/F21*100</f>
        <v>0</v>
      </c>
    </row>
    <row r="22" spans="1:11" ht="31.5" x14ac:dyDescent="0.25">
      <c r="A22" s="20"/>
      <c r="B22" s="20"/>
      <c r="C22" s="22" t="s">
        <v>20</v>
      </c>
      <c r="D22" s="17">
        <f t="shared" ref="D22:H24" si="8">D70+D126+D222+D313+D349</f>
        <v>0</v>
      </c>
      <c r="E22" s="17">
        <f t="shared" si="8"/>
        <v>0</v>
      </c>
      <c r="F22" s="17">
        <f t="shared" si="8"/>
        <v>0</v>
      </c>
      <c r="G22" s="17">
        <f t="shared" si="8"/>
        <v>0</v>
      </c>
      <c r="H22" s="17">
        <f t="shared" si="8"/>
        <v>0</v>
      </c>
      <c r="I22" s="19">
        <v>0</v>
      </c>
      <c r="J22" s="19">
        <v>0</v>
      </c>
      <c r="K22" s="19">
        <v>0</v>
      </c>
    </row>
    <row r="23" spans="1:11" ht="47.25" x14ac:dyDescent="0.25">
      <c r="A23" s="20"/>
      <c r="B23" s="20"/>
      <c r="C23" s="16" t="s">
        <v>21</v>
      </c>
      <c r="D23" s="17">
        <f t="shared" si="8"/>
        <v>0</v>
      </c>
      <c r="E23" s="17">
        <f t="shared" si="8"/>
        <v>0</v>
      </c>
      <c r="F23" s="17">
        <f t="shared" si="8"/>
        <v>0</v>
      </c>
      <c r="G23" s="17">
        <f t="shared" si="8"/>
        <v>0</v>
      </c>
      <c r="H23" s="17">
        <f t="shared" si="8"/>
        <v>0</v>
      </c>
      <c r="I23" s="19">
        <v>0</v>
      </c>
      <c r="J23" s="19">
        <v>0</v>
      </c>
      <c r="K23" s="19">
        <v>0</v>
      </c>
    </row>
    <row r="24" spans="1:11" ht="47.25" x14ac:dyDescent="0.25">
      <c r="A24" s="20"/>
      <c r="B24" s="27"/>
      <c r="C24" s="16" t="s">
        <v>22</v>
      </c>
      <c r="D24" s="17">
        <f t="shared" si="8"/>
        <v>0</v>
      </c>
      <c r="E24" s="17">
        <f t="shared" si="8"/>
        <v>0</v>
      </c>
      <c r="F24" s="17">
        <f t="shared" si="8"/>
        <v>0</v>
      </c>
      <c r="G24" s="17">
        <f t="shared" si="8"/>
        <v>0</v>
      </c>
      <c r="H24" s="17">
        <f t="shared" si="8"/>
        <v>0</v>
      </c>
      <c r="I24" s="19">
        <v>0</v>
      </c>
      <c r="J24" s="19">
        <v>0</v>
      </c>
      <c r="K24" s="19">
        <v>0</v>
      </c>
    </row>
    <row r="25" spans="1:11" x14ac:dyDescent="0.25">
      <c r="A25" s="20"/>
      <c r="B25" s="14" t="s">
        <v>26</v>
      </c>
      <c r="C25" s="16" t="s">
        <v>18</v>
      </c>
      <c r="D25" s="17">
        <f>D26+D27+D28+D29</f>
        <v>0</v>
      </c>
      <c r="E25" s="17">
        <f>E26+E27+E28+E29</f>
        <v>0</v>
      </c>
      <c r="F25" s="17">
        <f>F26+F27+F28+F29</f>
        <v>0</v>
      </c>
      <c r="G25" s="17">
        <f>G26+G27+G28+G29</f>
        <v>0</v>
      </c>
      <c r="H25" s="17">
        <f>H26+H27+H28+H29</f>
        <v>0</v>
      </c>
      <c r="I25" s="19">
        <v>0</v>
      </c>
      <c r="J25" s="19">
        <v>0</v>
      </c>
      <c r="K25" s="19">
        <v>0</v>
      </c>
    </row>
    <row r="26" spans="1:11" ht="31.5" x14ac:dyDescent="0.25">
      <c r="A26" s="20"/>
      <c r="B26" s="20"/>
      <c r="C26" s="16" t="s">
        <v>19</v>
      </c>
      <c r="D26" s="17">
        <f t="shared" ref="D26:H29" si="9">D52+D389</f>
        <v>0</v>
      </c>
      <c r="E26" s="17">
        <f t="shared" si="9"/>
        <v>0</v>
      </c>
      <c r="F26" s="17">
        <f t="shared" si="9"/>
        <v>0</v>
      </c>
      <c r="G26" s="17">
        <f t="shared" si="9"/>
        <v>0</v>
      </c>
      <c r="H26" s="17">
        <f t="shared" si="9"/>
        <v>0</v>
      </c>
      <c r="I26" s="19">
        <v>0</v>
      </c>
      <c r="J26" s="19">
        <v>0</v>
      </c>
      <c r="K26" s="19">
        <v>0</v>
      </c>
    </row>
    <row r="27" spans="1:11" ht="31.5" x14ac:dyDescent="0.25">
      <c r="A27" s="20"/>
      <c r="B27" s="20"/>
      <c r="C27" s="22" t="s">
        <v>20</v>
      </c>
      <c r="D27" s="17">
        <f t="shared" si="9"/>
        <v>0</v>
      </c>
      <c r="E27" s="17">
        <f t="shared" si="9"/>
        <v>0</v>
      </c>
      <c r="F27" s="17">
        <f t="shared" si="9"/>
        <v>0</v>
      </c>
      <c r="G27" s="17">
        <f t="shared" si="9"/>
        <v>0</v>
      </c>
      <c r="H27" s="17">
        <f t="shared" si="9"/>
        <v>0</v>
      </c>
      <c r="I27" s="19">
        <v>0</v>
      </c>
      <c r="J27" s="19">
        <v>0</v>
      </c>
      <c r="K27" s="19">
        <v>0</v>
      </c>
    </row>
    <row r="28" spans="1:11" ht="47.25" x14ac:dyDescent="0.25">
      <c r="A28" s="20"/>
      <c r="B28" s="20"/>
      <c r="C28" s="16" t="s">
        <v>21</v>
      </c>
      <c r="D28" s="17">
        <f t="shared" si="9"/>
        <v>0</v>
      </c>
      <c r="E28" s="17">
        <f t="shared" si="9"/>
        <v>0</v>
      </c>
      <c r="F28" s="17">
        <f t="shared" si="9"/>
        <v>0</v>
      </c>
      <c r="G28" s="17">
        <f t="shared" si="9"/>
        <v>0</v>
      </c>
      <c r="H28" s="17">
        <f t="shared" si="9"/>
        <v>0</v>
      </c>
      <c r="I28" s="19">
        <v>0</v>
      </c>
      <c r="J28" s="19">
        <v>0</v>
      </c>
      <c r="K28" s="19">
        <v>0</v>
      </c>
    </row>
    <row r="29" spans="1:11" ht="47.25" x14ac:dyDescent="0.25">
      <c r="A29" s="20"/>
      <c r="B29" s="27"/>
      <c r="C29" s="16" t="s">
        <v>22</v>
      </c>
      <c r="D29" s="17">
        <f t="shared" si="9"/>
        <v>0</v>
      </c>
      <c r="E29" s="17">
        <f t="shared" si="9"/>
        <v>0</v>
      </c>
      <c r="F29" s="17">
        <f t="shared" si="9"/>
        <v>0</v>
      </c>
      <c r="G29" s="17">
        <f t="shared" si="9"/>
        <v>0</v>
      </c>
      <c r="H29" s="17">
        <f t="shared" si="9"/>
        <v>0</v>
      </c>
      <c r="I29" s="19">
        <v>0</v>
      </c>
      <c r="J29" s="19">
        <v>0</v>
      </c>
      <c r="K29" s="19">
        <v>0</v>
      </c>
    </row>
    <row r="30" spans="1:11" x14ac:dyDescent="0.25">
      <c r="A30" s="20"/>
      <c r="B30" s="14" t="s">
        <v>27</v>
      </c>
      <c r="C30" s="16" t="s">
        <v>18</v>
      </c>
      <c r="D30" s="17">
        <f>D31+D32+D33+D34</f>
        <v>210</v>
      </c>
      <c r="E30" s="17">
        <f>E31+E32+E33+E34</f>
        <v>0</v>
      </c>
      <c r="F30" s="17">
        <f>F31+F32+F33+F34</f>
        <v>0</v>
      </c>
      <c r="G30" s="17">
        <f>G31+G32+G33+G34</f>
        <v>0</v>
      </c>
      <c r="H30" s="17">
        <f>H31+H32+H33+H34</f>
        <v>0</v>
      </c>
      <c r="I30" s="19">
        <f t="shared" si="5"/>
        <v>0</v>
      </c>
      <c r="J30" s="19">
        <v>0</v>
      </c>
      <c r="K30" s="19">
        <v>0</v>
      </c>
    </row>
    <row r="31" spans="1:11" ht="31.5" x14ac:dyDescent="0.25">
      <c r="A31" s="20"/>
      <c r="B31" s="20"/>
      <c r="C31" s="16" t="s">
        <v>19</v>
      </c>
      <c r="D31" s="17">
        <f>D57</f>
        <v>0</v>
      </c>
      <c r="E31" s="17">
        <f>E57</f>
        <v>0</v>
      </c>
      <c r="F31" s="17">
        <f>F57</f>
        <v>0</v>
      </c>
      <c r="G31" s="17">
        <f>G57</f>
        <v>0</v>
      </c>
      <c r="H31" s="17">
        <f>H57</f>
        <v>0</v>
      </c>
      <c r="I31" s="19">
        <v>0</v>
      </c>
      <c r="J31" s="19">
        <v>0</v>
      </c>
      <c r="K31" s="19">
        <v>0</v>
      </c>
    </row>
    <row r="32" spans="1:11" ht="31.5" x14ac:dyDescent="0.25">
      <c r="A32" s="20"/>
      <c r="B32" s="20"/>
      <c r="C32" s="22" t="s">
        <v>20</v>
      </c>
      <c r="D32" s="17">
        <f t="shared" ref="D32:H34" si="10">D58</f>
        <v>0</v>
      </c>
      <c r="E32" s="17">
        <f t="shared" si="10"/>
        <v>0</v>
      </c>
      <c r="F32" s="17">
        <f t="shared" si="10"/>
        <v>0</v>
      </c>
      <c r="G32" s="17">
        <f t="shared" si="10"/>
        <v>0</v>
      </c>
      <c r="H32" s="17">
        <f t="shared" si="10"/>
        <v>0</v>
      </c>
      <c r="I32" s="19">
        <v>0</v>
      </c>
      <c r="J32" s="19">
        <v>0</v>
      </c>
      <c r="K32" s="19">
        <v>0</v>
      </c>
    </row>
    <row r="33" spans="1:11" ht="47.25" x14ac:dyDescent="0.25">
      <c r="A33" s="20"/>
      <c r="B33" s="20"/>
      <c r="C33" s="16" t="s">
        <v>21</v>
      </c>
      <c r="D33" s="17">
        <f t="shared" si="10"/>
        <v>0</v>
      </c>
      <c r="E33" s="17">
        <f t="shared" si="10"/>
        <v>0</v>
      </c>
      <c r="F33" s="17">
        <f t="shared" si="10"/>
        <v>0</v>
      </c>
      <c r="G33" s="17">
        <f t="shared" si="10"/>
        <v>0</v>
      </c>
      <c r="H33" s="17">
        <f t="shared" si="10"/>
        <v>0</v>
      </c>
      <c r="I33" s="19">
        <v>0</v>
      </c>
      <c r="J33" s="19">
        <v>0</v>
      </c>
      <c r="K33" s="19">
        <v>0</v>
      </c>
    </row>
    <row r="34" spans="1:11" ht="47.25" x14ac:dyDescent="0.25">
      <c r="A34" s="27"/>
      <c r="B34" s="27"/>
      <c r="C34" s="16" t="s">
        <v>22</v>
      </c>
      <c r="D34" s="17">
        <f t="shared" si="10"/>
        <v>210</v>
      </c>
      <c r="E34" s="17">
        <f t="shared" si="10"/>
        <v>0</v>
      </c>
      <c r="F34" s="17">
        <f t="shared" si="10"/>
        <v>0</v>
      </c>
      <c r="G34" s="17">
        <f t="shared" si="10"/>
        <v>0</v>
      </c>
      <c r="H34" s="17">
        <f t="shared" si="10"/>
        <v>0</v>
      </c>
      <c r="I34" s="19">
        <f t="shared" si="5"/>
        <v>0</v>
      </c>
      <c r="J34" s="19">
        <v>0</v>
      </c>
      <c r="K34" s="19">
        <v>0</v>
      </c>
    </row>
    <row r="35" spans="1:11" x14ac:dyDescent="0.25">
      <c r="A35" s="14" t="s">
        <v>28</v>
      </c>
      <c r="B35" s="14" t="s">
        <v>29</v>
      </c>
      <c r="C35" s="16" t="s">
        <v>18</v>
      </c>
      <c r="D35" s="17">
        <f>D36+D37+D38+D39</f>
        <v>590</v>
      </c>
      <c r="E35" s="17">
        <f>E36+E37+E38+E39</f>
        <v>380</v>
      </c>
      <c r="F35" s="17">
        <f>F36+F37+F38+F39</f>
        <v>342</v>
      </c>
      <c r="G35" s="17">
        <f>G36+G37+G38+G39</f>
        <v>0</v>
      </c>
      <c r="H35" s="17">
        <f>H36+H37+H38+H39</f>
        <v>0</v>
      </c>
      <c r="I35" s="19">
        <f>H35/D35*100</f>
        <v>0</v>
      </c>
      <c r="J35" s="19">
        <f>G35/E35*100</f>
        <v>0</v>
      </c>
      <c r="K35" s="19">
        <f>G35/F35*100</f>
        <v>0</v>
      </c>
    </row>
    <row r="36" spans="1:11" ht="31.5" x14ac:dyDescent="0.25">
      <c r="A36" s="20"/>
      <c r="B36" s="20"/>
      <c r="C36" s="16" t="s">
        <v>19</v>
      </c>
      <c r="D36" s="17">
        <f>D42+D47+D52+D57</f>
        <v>380</v>
      </c>
      <c r="E36" s="17">
        <f t="shared" ref="E36:H39" si="11">E42+E47+E52+E57</f>
        <v>380</v>
      </c>
      <c r="F36" s="17">
        <f t="shared" si="11"/>
        <v>342</v>
      </c>
      <c r="G36" s="17">
        <f t="shared" si="11"/>
        <v>0</v>
      </c>
      <c r="H36" s="17">
        <f t="shared" si="11"/>
        <v>0</v>
      </c>
      <c r="I36" s="19">
        <f t="shared" ref="I36" si="12">H36/D36*100</f>
        <v>0</v>
      </c>
      <c r="J36" s="19">
        <f t="shared" ref="J36" si="13">G36/E36*100</f>
        <v>0</v>
      </c>
      <c r="K36" s="19">
        <f t="shared" ref="K36" si="14">G36/F36*100</f>
        <v>0</v>
      </c>
    </row>
    <row r="37" spans="1:11" ht="31.5" x14ac:dyDescent="0.25">
      <c r="A37" s="20"/>
      <c r="B37" s="20"/>
      <c r="C37" s="22" t="s">
        <v>20</v>
      </c>
      <c r="D37" s="17">
        <f>D43+D48+D53+D58</f>
        <v>0</v>
      </c>
      <c r="E37" s="17">
        <f t="shared" si="11"/>
        <v>0</v>
      </c>
      <c r="F37" s="17">
        <f t="shared" si="11"/>
        <v>0</v>
      </c>
      <c r="G37" s="17">
        <f t="shared" si="11"/>
        <v>0</v>
      </c>
      <c r="H37" s="17">
        <f t="shared" si="11"/>
        <v>0</v>
      </c>
      <c r="I37" s="19">
        <v>0</v>
      </c>
      <c r="J37" s="19">
        <v>0</v>
      </c>
      <c r="K37" s="19">
        <v>0</v>
      </c>
    </row>
    <row r="38" spans="1:11" ht="47.25" x14ac:dyDescent="0.25">
      <c r="A38" s="20"/>
      <c r="B38" s="20"/>
      <c r="C38" s="16" t="s">
        <v>21</v>
      </c>
      <c r="D38" s="17">
        <f>D44+D49+D54+D59</f>
        <v>0</v>
      </c>
      <c r="E38" s="17">
        <f t="shared" si="11"/>
        <v>0</v>
      </c>
      <c r="F38" s="17">
        <f t="shared" si="11"/>
        <v>0</v>
      </c>
      <c r="G38" s="17">
        <f t="shared" si="11"/>
        <v>0</v>
      </c>
      <c r="H38" s="17">
        <f t="shared" si="11"/>
        <v>0</v>
      </c>
      <c r="I38" s="19">
        <v>0</v>
      </c>
      <c r="J38" s="19">
        <v>0</v>
      </c>
      <c r="K38" s="19">
        <v>0</v>
      </c>
    </row>
    <row r="39" spans="1:11" ht="47.25" x14ac:dyDescent="0.25">
      <c r="A39" s="20"/>
      <c r="B39" s="27"/>
      <c r="C39" s="16" t="s">
        <v>22</v>
      </c>
      <c r="D39" s="17">
        <f>D45+D50+D55+D60</f>
        <v>210</v>
      </c>
      <c r="E39" s="17">
        <f t="shared" si="11"/>
        <v>0</v>
      </c>
      <c r="F39" s="17">
        <f t="shared" si="11"/>
        <v>0</v>
      </c>
      <c r="G39" s="17">
        <f t="shared" si="11"/>
        <v>0</v>
      </c>
      <c r="H39" s="17">
        <f t="shared" si="11"/>
        <v>0</v>
      </c>
      <c r="I39" s="19">
        <f>G39/D39*100</f>
        <v>0</v>
      </c>
      <c r="J39" s="19">
        <v>0</v>
      </c>
      <c r="K39" s="19">
        <v>0</v>
      </c>
    </row>
    <row r="40" spans="1:11" x14ac:dyDescent="0.25">
      <c r="A40" s="20"/>
      <c r="B40" s="28" t="s">
        <v>23</v>
      </c>
      <c r="C40" s="29"/>
      <c r="D40" s="29"/>
      <c r="E40" s="29"/>
      <c r="F40" s="29"/>
      <c r="G40" s="29"/>
      <c r="H40" s="29"/>
      <c r="I40" s="29"/>
      <c r="J40" s="29"/>
      <c r="K40" s="30"/>
    </row>
    <row r="41" spans="1:11" x14ac:dyDescent="0.25">
      <c r="A41" s="20"/>
      <c r="B41" s="31" t="s">
        <v>30</v>
      </c>
      <c r="C41" s="16" t="s">
        <v>18</v>
      </c>
      <c r="D41" s="17">
        <f>D42+D43+D44+D45</f>
        <v>200</v>
      </c>
      <c r="E41" s="17">
        <f>E42+E43+E44+E45</f>
        <v>200</v>
      </c>
      <c r="F41" s="17">
        <f>F42+F43+F44+F45</f>
        <v>180</v>
      </c>
      <c r="G41" s="17">
        <f>G42+G43+G44+G45</f>
        <v>0</v>
      </c>
      <c r="H41" s="17">
        <f>H42+H43+H44+H45</f>
        <v>0</v>
      </c>
      <c r="I41" s="19">
        <f>H41/D41*100</f>
        <v>0</v>
      </c>
      <c r="J41" s="19">
        <f>G41/E41*100</f>
        <v>0</v>
      </c>
      <c r="K41" s="19">
        <f>G41/F41*100</f>
        <v>0</v>
      </c>
    </row>
    <row r="42" spans="1:11" ht="31.5" x14ac:dyDescent="0.25">
      <c r="A42" s="20"/>
      <c r="B42" s="31"/>
      <c r="C42" s="16" t="s">
        <v>19</v>
      </c>
      <c r="D42" s="17">
        <f t="shared" ref="D42:H45" si="15">D120+D216</f>
        <v>200</v>
      </c>
      <c r="E42" s="17">
        <f t="shared" si="15"/>
        <v>200</v>
      </c>
      <c r="F42" s="17">
        <f t="shared" si="15"/>
        <v>180</v>
      </c>
      <c r="G42" s="17">
        <f t="shared" si="15"/>
        <v>0</v>
      </c>
      <c r="H42" s="17">
        <f t="shared" si="15"/>
        <v>0</v>
      </c>
      <c r="I42" s="19">
        <f t="shared" ref="I42" si="16">H42/D42*100</f>
        <v>0</v>
      </c>
      <c r="J42" s="19">
        <f t="shared" ref="J42" si="17">G42/E42*100</f>
        <v>0</v>
      </c>
      <c r="K42" s="19">
        <f t="shared" ref="K42" si="18">G42/F42*100</f>
        <v>0</v>
      </c>
    </row>
    <row r="43" spans="1:11" ht="31.5" x14ac:dyDescent="0.25">
      <c r="A43" s="20"/>
      <c r="B43" s="31"/>
      <c r="C43" s="22" t="s">
        <v>20</v>
      </c>
      <c r="D43" s="17">
        <f t="shared" si="15"/>
        <v>0</v>
      </c>
      <c r="E43" s="17">
        <f t="shared" si="15"/>
        <v>0</v>
      </c>
      <c r="F43" s="17">
        <f t="shared" si="15"/>
        <v>0</v>
      </c>
      <c r="G43" s="17">
        <f t="shared" si="15"/>
        <v>0</v>
      </c>
      <c r="H43" s="17">
        <f t="shared" si="15"/>
        <v>0</v>
      </c>
      <c r="I43" s="19">
        <v>0</v>
      </c>
      <c r="J43" s="19">
        <v>0</v>
      </c>
      <c r="K43" s="19">
        <v>0</v>
      </c>
    </row>
    <row r="44" spans="1:11" ht="47.25" x14ac:dyDescent="0.25">
      <c r="A44" s="20"/>
      <c r="B44" s="31"/>
      <c r="C44" s="16" t="s">
        <v>21</v>
      </c>
      <c r="D44" s="17">
        <f t="shared" si="15"/>
        <v>0</v>
      </c>
      <c r="E44" s="17">
        <f t="shared" si="15"/>
        <v>0</v>
      </c>
      <c r="F44" s="17">
        <f t="shared" si="15"/>
        <v>0</v>
      </c>
      <c r="G44" s="17">
        <f t="shared" si="15"/>
        <v>0</v>
      </c>
      <c r="H44" s="17">
        <f t="shared" si="15"/>
        <v>0</v>
      </c>
      <c r="I44" s="19">
        <v>0</v>
      </c>
      <c r="J44" s="19">
        <v>0</v>
      </c>
      <c r="K44" s="19">
        <v>0</v>
      </c>
    </row>
    <row r="45" spans="1:11" ht="47.25" x14ac:dyDescent="0.25">
      <c r="A45" s="20"/>
      <c r="B45" s="31"/>
      <c r="C45" s="16" t="s">
        <v>22</v>
      </c>
      <c r="D45" s="17">
        <f t="shared" si="15"/>
        <v>0</v>
      </c>
      <c r="E45" s="17">
        <f t="shared" si="15"/>
        <v>0</v>
      </c>
      <c r="F45" s="17">
        <f t="shared" si="15"/>
        <v>0</v>
      </c>
      <c r="G45" s="17">
        <f t="shared" si="15"/>
        <v>0</v>
      </c>
      <c r="H45" s="17">
        <f t="shared" si="15"/>
        <v>0</v>
      </c>
      <c r="I45" s="19">
        <v>0</v>
      </c>
      <c r="J45" s="19">
        <v>0</v>
      </c>
      <c r="K45" s="19">
        <v>0</v>
      </c>
    </row>
    <row r="46" spans="1:11" x14ac:dyDescent="0.25">
      <c r="A46" s="20"/>
      <c r="B46" s="14" t="s">
        <v>25</v>
      </c>
      <c r="C46" s="16" t="s">
        <v>18</v>
      </c>
      <c r="D46" s="17">
        <f>D47+D48+D49+D50</f>
        <v>180</v>
      </c>
      <c r="E46" s="17">
        <f>E47+E48+E49+E50</f>
        <v>180</v>
      </c>
      <c r="F46" s="17">
        <f>F47+F48+F49+F50</f>
        <v>162</v>
      </c>
      <c r="G46" s="17">
        <f>G47+G48+G49+G50</f>
        <v>0</v>
      </c>
      <c r="H46" s="17">
        <f>H47+H48+H49+H50</f>
        <v>0</v>
      </c>
      <c r="I46" s="19">
        <f>H46/D46*100</f>
        <v>0</v>
      </c>
      <c r="J46" s="19">
        <f>G46/E46*100</f>
        <v>0</v>
      </c>
      <c r="K46" s="19">
        <f>G46/F46*100</f>
        <v>0</v>
      </c>
    </row>
    <row r="47" spans="1:11" ht="31.5" x14ac:dyDescent="0.25">
      <c r="A47" s="20"/>
      <c r="B47" s="20"/>
      <c r="C47" s="16" t="s">
        <v>19</v>
      </c>
      <c r="D47" s="17">
        <f t="shared" ref="D47:H50" si="19">D69+D125+D221</f>
        <v>180</v>
      </c>
      <c r="E47" s="17">
        <f t="shared" si="19"/>
        <v>180</v>
      </c>
      <c r="F47" s="17">
        <f t="shared" si="19"/>
        <v>162</v>
      </c>
      <c r="G47" s="17">
        <f t="shared" si="19"/>
        <v>0</v>
      </c>
      <c r="H47" s="17">
        <f t="shared" si="19"/>
        <v>0</v>
      </c>
      <c r="I47" s="19">
        <f t="shared" ref="I47" si="20">H47/D47*100</f>
        <v>0</v>
      </c>
      <c r="J47" s="19">
        <f t="shared" ref="J47" si="21">G47/E47*100</f>
        <v>0</v>
      </c>
      <c r="K47" s="19">
        <f t="shared" ref="K47" si="22">G47/F47*100</f>
        <v>0</v>
      </c>
    </row>
    <row r="48" spans="1:11" ht="31.5" x14ac:dyDescent="0.25">
      <c r="A48" s="20"/>
      <c r="B48" s="20"/>
      <c r="C48" s="22" t="s">
        <v>20</v>
      </c>
      <c r="D48" s="17">
        <f t="shared" si="19"/>
        <v>0</v>
      </c>
      <c r="E48" s="17">
        <f t="shared" si="19"/>
        <v>0</v>
      </c>
      <c r="F48" s="17">
        <f t="shared" si="19"/>
        <v>0</v>
      </c>
      <c r="G48" s="17">
        <f t="shared" si="19"/>
        <v>0</v>
      </c>
      <c r="H48" s="17">
        <f t="shared" si="19"/>
        <v>0</v>
      </c>
      <c r="I48" s="19">
        <v>0</v>
      </c>
      <c r="J48" s="19">
        <v>0</v>
      </c>
      <c r="K48" s="19">
        <v>0</v>
      </c>
    </row>
    <row r="49" spans="1:11" ht="47.25" x14ac:dyDescent="0.25">
      <c r="A49" s="20"/>
      <c r="B49" s="20"/>
      <c r="C49" s="16" t="s">
        <v>21</v>
      </c>
      <c r="D49" s="17">
        <f t="shared" si="19"/>
        <v>0</v>
      </c>
      <c r="E49" s="17">
        <f t="shared" si="19"/>
        <v>0</v>
      </c>
      <c r="F49" s="17">
        <f t="shared" si="19"/>
        <v>0</v>
      </c>
      <c r="G49" s="17">
        <f t="shared" si="19"/>
        <v>0</v>
      </c>
      <c r="H49" s="17">
        <f t="shared" si="19"/>
        <v>0</v>
      </c>
      <c r="I49" s="19">
        <v>0</v>
      </c>
      <c r="J49" s="19">
        <v>0</v>
      </c>
      <c r="K49" s="19">
        <v>0</v>
      </c>
    </row>
    <row r="50" spans="1:11" ht="47.25" x14ac:dyDescent="0.25">
      <c r="A50" s="20"/>
      <c r="B50" s="27"/>
      <c r="C50" s="16" t="s">
        <v>22</v>
      </c>
      <c r="D50" s="17">
        <f t="shared" si="19"/>
        <v>0</v>
      </c>
      <c r="E50" s="17">
        <f t="shared" si="19"/>
        <v>0</v>
      </c>
      <c r="F50" s="17">
        <f t="shared" si="19"/>
        <v>0</v>
      </c>
      <c r="G50" s="17">
        <f t="shared" si="19"/>
        <v>0</v>
      </c>
      <c r="H50" s="17">
        <f t="shared" si="19"/>
        <v>0</v>
      </c>
      <c r="I50" s="19">
        <v>0</v>
      </c>
      <c r="J50" s="19">
        <v>0</v>
      </c>
      <c r="K50" s="19">
        <v>0</v>
      </c>
    </row>
    <row r="51" spans="1:11" x14ac:dyDescent="0.25">
      <c r="A51" s="20"/>
      <c r="B51" s="31" t="s">
        <v>31</v>
      </c>
      <c r="C51" s="16" t="s">
        <v>18</v>
      </c>
      <c r="D51" s="17">
        <f>D52+D53+D54+D55</f>
        <v>0</v>
      </c>
      <c r="E51" s="17">
        <f>E52+E53+E54+E55</f>
        <v>0</v>
      </c>
      <c r="F51" s="17">
        <f>F52+F53+F54+F55</f>
        <v>0</v>
      </c>
      <c r="G51" s="17">
        <f>G52+G53+G54+G55</f>
        <v>0</v>
      </c>
      <c r="H51" s="17">
        <f>H52+H53+H54+H55</f>
        <v>0</v>
      </c>
      <c r="I51" s="19">
        <v>0</v>
      </c>
      <c r="J51" s="19">
        <v>0</v>
      </c>
      <c r="K51" s="19">
        <v>0</v>
      </c>
    </row>
    <row r="52" spans="1:11" ht="31.5" x14ac:dyDescent="0.25">
      <c r="A52" s="20"/>
      <c r="B52" s="31"/>
      <c r="C52" s="16" t="s">
        <v>19</v>
      </c>
      <c r="D52" s="17">
        <f t="shared" ref="D52:H55" si="23">D74+D130+D226+D302+D343</f>
        <v>0</v>
      </c>
      <c r="E52" s="17">
        <f t="shared" si="23"/>
        <v>0</v>
      </c>
      <c r="F52" s="17">
        <f t="shared" si="23"/>
        <v>0</v>
      </c>
      <c r="G52" s="17">
        <f t="shared" si="23"/>
        <v>0</v>
      </c>
      <c r="H52" s="17">
        <f t="shared" si="23"/>
        <v>0</v>
      </c>
      <c r="I52" s="19">
        <v>0</v>
      </c>
      <c r="J52" s="19">
        <v>0</v>
      </c>
      <c r="K52" s="19">
        <v>0</v>
      </c>
    </row>
    <row r="53" spans="1:11" ht="31.5" x14ac:dyDescent="0.25">
      <c r="A53" s="20"/>
      <c r="B53" s="31"/>
      <c r="C53" s="22" t="s">
        <v>20</v>
      </c>
      <c r="D53" s="17">
        <f t="shared" si="23"/>
        <v>0</v>
      </c>
      <c r="E53" s="17">
        <f t="shared" si="23"/>
        <v>0</v>
      </c>
      <c r="F53" s="17">
        <f t="shared" si="23"/>
        <v>0</v>
      </c>
      <c r="G53" s="17">
        <f t="shared" si="23"/>
        <v>0</v>
      </c>
      <c r="H53" s="17">
        <f t="shared" si="23"/>
        <v>0</v>
      </c>
      <c r="I53" s="19">
        <v>0</v>
      </c>
      <c r="J53" s="19">
        <v>0</v>
      </c>
      <c r="K53" s="19">
        <v>0</v>
      </c>
    </row>
    <row r="54" spans="1:11" ht="47.25" x14ac:dyDescent="0.25">
      <c r="A54" s="20"/>
      <c r="B54" s="31"/>
      <c r="C54" s="16" t="s">
        <v>21</v>
      </c>
      <c r="D54" s="17">
        <f t="shared" si="23"/>
        <v>0</v>
      </c>
      <c r="E54" s="17">
        <f t="shared" si="23"/>
        <v>0</v>
      </c>
      <c r="F54" s="17">
        <f t="shared" si="23"/>
        <v>0</v>
      </c>
      <c r="G54" s="17">
        <f t="shared" si="23"/>
        <v>0</v>
      </c>
      <c r="H54" s="17">
        <f t="shared" si="23"/>
        <v>0</v>
      </c>
      <c r="I54" s="19">
        <v>0</v>
      </c>
      <c r="J54" s="19">
        <v>0</v>
      </c>
      <c r="K54" s="19">
        <v>0</v>
      </c>
    </row>
    <row r="55" spans="1:11" ht="47.25" x14ac:dyDescent="0.25">
      <c r="A55" s="20"/>
      <c r="B55" s="31"/>
      <c r="C55" s="16" t="s">
        <v>22</v>
      </c>
      <c r="D55" s="17">
        <f t="shared" si="23"/>
        <v>0</v>
      </c>
      <c r="E55" s="17">
        <f t="shared" si="23"/>
        <v>0</v>
      </c>
      <c r="F55" s="17">
        <f t="shared" si="23"/>
        <v>0</v>
      </c>
      <c r="G55" s="17">
        <f t="shared" si="23"/>
        <v>0</v>
      </c>
      <c r="H55" s="17">
        <f t="shared" si="23"/>
        <v>0</v>
      </c>
      <c r="I55" s="19">
        <v>0</v>
      </c>
      <c r="J55" s="19">
        <v>0</v>
      </c>
      <c r="K55" s="19">
        <v>0</v>
      </c>
    </row>
    <row r="56" spans="1:11" x14ac:dyDescent="0.25">
      <c r="A56" s="20"/>
      <c r="B56" s="14" t="s">
        <v>27</v>
      </c>
      <c r="C56" s="16" t="s">
        <v>18</v>
      </c>
      <c r="D56" s="17">
        <f>D57+D58+D59+D60</f>
        <v>210</v>
      </c>
      <c r="E56" s="17">
        <f>E57+E58+E59+E60</f>
        <v>0</v>
      </c>
      <c r="F56" s="17">
        <f>F57+F58+F59+F60</f>
        <v>0</v>
      </c>
      <c r="G56" s="17">
        <f>G57+G58+G59+G60</f>
        <v>0</v>
      </c>
      <c r="H56" s="17">
        <f>H57+H58+H59+H60</f>
        <v>0</v>
      </c>
      <c r="I56" s="19">
        <f>H56/D56*100</f>
        <v>0</v>
      </c>
      <c r="J56" s="19">
        <v>0</v>
      </c>
      <c r="K56" s="19">
        <v>0</v>
      </c>
    </row>
    <row r="57" spans="1:11" ht="31.5" x14ac:dyDescent="0.25">
      <c r="A57" s="20"/>
      <c r="B57" s="20"/>
      <c r="C57" s="16" t="s">
        <v>19</v>
      </c>
      <c r="D57" s="17">
        <f t="shared" ref="D57:H59" si="24">D135+D307</f>
        <v>0</v>
      </c>
      <c r="E57" s="17">
        <f t="shared" si="24"/>
        <v>0</v>
      </c>
      <c r="F57" s="17">
        <f t="shared" si="24"/>
        <v>0</v>
      </c>
      <c r="G57" s="17">
        <f t="shared" si="24"/>
        <v>0</v>
      </c>
      <c r="H57" s="17">
        <f t="shared" si="24"/>
        <v>0</v>
      </c>
      <c r="I57" s="19">
        <v>0</v>
      </c>
      <c r="J57" s="19">
        <v>0</v>
      </c>
      <c r="K57" s="19">
        <v>0</v>
      </c>
    </row>
    <row r="58" spans="1:11" ht="31.5" x14ac:dyDescent="0.25">
      <c r="A58" s="20"/>
      <c r="B58" s="20"/>
      <c r="C58" s="22" t="s">
        <v>20</v>
      </c>
      <c r="D58" s="17">
        <f t="shared" si="24"/>
        <v>0</v>
      </c>
      <c r="E58" s="17">
        <f t="shared" si="24"/>
        <v>0</v>
      </c>
      <c r="F58" s="17">
        <f t="shared" si="24"/>
        <v>0</v>
      </c>
      <c r="G58" s="17">
        <f t="shared" si="24"/>
        <v>0</v>
      </c>
      <c r="H58" s="17">
        <f t="shared" si="24"/>
        <v>0</v>
      </c>
      <c r="I58" s="19">
        <v>0</v>
      </c>
      <c r="J58" s="19">
        <v>0</v>
      </c>
      <c r="K58" s="19">
        <v>0</v>
      </c>
    </row>
    <row r="59" spans="1:11" ht="47.25" x14ac:dyDescent="0.25">
      <c r="A59" s="20"/>
      <c r="B59" s="20"/>
      <c r="C59" s="16" t="s">
        <v>21</v>
      </c>
      <c r="D59" s="17">
        <f t="shared" si="24"/>
        <v>0</v>
      </c>
      <c r="E59" s="17">
        <f t="shared" si="24"/>
        <v>0</v>
      </c>
      <c r="F59" s="17">
        <f t="shared" si="24"/>
        <v>0</v>
      </c>
      <c r="G59" s="17">
        <f t="shared" si="24"/>
        <v>0</v>
      </c>
      <c r="H59" s="17">
        <f t="shared" si="24"/>
        <v>0</v>
      </c>
      <c r="I59" s="19">
        <v>0</v>
      </c>
      <c r="J59" s="19">
        <v>0</v>
      </c>
      <c r="K59" s="19">
        <v>0</v>
      </c>
    </row>
    <row r="60" spans="1:11" ht="47.25" x14ac:dyDescent="0.25">
      <c r="A60" s="27"/>
      <c r="B60" s="27"/>
      <c r="C60" s="16" t="s">
        <v>22</v>
      </c>
      <c r="D60" s="17">
        <f>D138+D310</f>
        <v>210</v>
      </c>
      <c r="E60" s="17">
        <f>E138+E310+E66</f>
        <v>0</v>
      </c>
      <c r="F60" s="17">
        <f>F138+F310+F66</f>
        <v>0</v>
      </c>
      <c r="G60" s="17">
        <f>G138+G310</f>
        <v>0</v>
      </c>
      <c r="H60" s="17">
        <f>H138+H310</f>
        <v>0</v>
      </c>
      <c r="I60" s="19">
        <f>G60/D60*100</f>
        <v>0</v>
      </c>
      <c r="J60" s="19">
        <v>0</v>
      </c>
      <c r="K60" s="19">
        <v>0</v>
      </c>
    </row>
    <row r="61" spans="1:11" x14ac:dyDescent="0.25">
      <c r="A61" s="31"/>
      <c r="B61" s="31"/>
      <c r="C61" s="31"/>
      <c r="D61" s="31"/>
      <c r="E61" s="31"/>
      <c r="F61" s="31"/>
      <c r="G61" s="25"/>
      <c r="H61" s="25"/>
      <c r="I61" s="32"/>
      <c r="J61" s="32"/>
      <c r="K61" s="32"/>
    </row>
    <row r="62" spans="1:11" x14ac:dyDescent="0.25">
      <c r="A62" s="33" t="s">
        <v>32</v>
      </c>
      <c r="B62" s="31" t="s">
        <v>29</v>
      </c>
      <c r="C62" s="16" t="s">
        <v>18</v>
      </c>
      <c r="D62" s="17">
        <f>D63+D64+D65+D66</f>
        <v>10</v>
      </c>
      <c r="E62" s="17">
        <f>E63+E64+E65+E66</f>
        <v>10</v>
      </c>
      <c r="F62" s="17">
        <f>F63+F64+F65+F66</f>
        <v>9</v>
      </c>
      <c r="G62" s="17">
        <f>G63+G64+G65+G66</f>
        <v>0</v>
      </c>
      <c r="H62" s="17">
        <f>H63+H64+H65+H66</f>
        <v>0</v>
      </c>
      <c r="I62" s="19">
        <f>H62/D62*100</f>
        <v>0</v>
      </c>
      <c r="J62" s="19">
        <f>G62/E62*100</f>
        <v>0</v>
      </c>
      <c r="K62" s="19">
        <f>G62/F62*100</f>
        <v>0</v>
      </c>
    </row>
    <row r="63" spans="1:11" ht="31.5" x14ac:dyDescent="0.25">
      <c r="A63" s="34"/>
      <c r="B63" s="31"/>
      <c r="C63" s="16" t="s">
        <v>19</v>
      </c>
      <c r="D63" s="17">
        <f>D69+D74</f>
        <v>10</v>
      </c>
      <c r="E63" s="17">
        <f>E69+E74</f>
        <v>10</v>
      </c>
      <c r="F63" s="17">
        <f>F69+F74</f>
        <v>9</v>
      </c>
      <c r="G63" s="17">
        <f>G69+G74</f>
        <v>0</v>
      </c>
      <c r="H63" s="17">
        <f>H69+H74</f>
        <v>0</v>
      </c>
      <c r="I63" s="19">
        <f t="shared" ref="I63" si="25">H63/D63*100</f>
        <v>0</v>
      </c>
      <c r="J63" s="19">
        <f t="shared" ref="J63" si="26">G63/E63*100</f>
        <v>0</v>
      </c>
      <c r="K63" s="19">
        <f t="shared" ref="K63" si="27">G63/F63*100</f>
        <v>0</v>
      </c>
    </row>
    <row r="64" spans="1:11" ht="47.25" x14ac:dyDescent="0.25">
      <c r="A64" s="34"/>
      <c r="B64" s="31"/>
      <c r="C64" s="22" t="s">
        <v>33</v>
      </c>
      <c r="D64" s="17">
        <f t="shared" ref="D64:H66" si="28">D70+D75</f>
        <v>0</v>
      </c>
      <c r="E64" s="17">
        <f t="shared" si="28"/>
        <v>0</v>
      </c>
      <c r="F64" s="17">
        <f t="shared" si="28"/>
        <v>0</v>
      </c>
      <c r="G64" s="17">
        <f t="shared" si="28"/>
        <v>0</v>
      </c>
      <c r="H64" s="17">
        <f t="shared" si="28"/>
        <v>0</v>
      </c>
      <c r="I64" s="19">
        <v>0</v>
      </c>
      <c r="J64" s="19">
        <v>0</v>
      </c>
      <c r="K64" s="19">
        <v>0</v>
      </c>
    </row>
    <row r="65" spans="1:13" ht="47.25" x14ac:dyDescent="0.25">
      <c r="A65" s="34"/>
      <c r="B65" s="31"/>
      <c r="C65" s="16" t="s">
        <v>21</v>
      </c>
      <c r="D65" s="17">
        <f t="shared" si="28"/>
        <v>0</v>
      </c>
      <c r="E65" s="17">
        <f t="shared" si="28"/>
        <v>0</v>
      </c>
      <c r="F65" s="17">
        <f t="shared" si="28"/>
        <v>0</v>
      </c>
      <c r="G65" s="17">
        <f t="shared" si="28"/>
        <v>0</v>
      </c>
      <c r="H65" s="17">
        <f t="shared" si="28"/>
        <v>0</v>
      </c>
      <c r="I65" s="19">
        <v>0</v>
      </c>
      <c r="J65" s="19">
        <v>0</v>
      </c>
      <c r="K65" s="19">
        <v>0</v>
      </c>
      <c r="M65" s="35"/>
    </row>
    <row r="66" spans="1:13" ht="132" customHeight="1" x14ac:dyDescent="0.25">
      <c r="A66" s="34"/>
      <c r="B66" s="31"/>
      <c r="C66" s="16" t="s">
        <v>22</v>
      </c>
      <c r="D66" s="17">
        <f>D82</f>
        <v>0</v>
      </c>
      <c r="E66" s="17">
        <f t="shared" si="28"/>
        <v>0</v>
      </c>
      <c r="F66" s="17">
        <f t="shared" si="28"/>
        <v>0</v>
      </c>
      <c r="G66" s="17">
        <f t="shared" si="28"/>
        <v>0</v>
      </c>
      <c r="H66" s="17">
        <f t="shared" si="28"/>
        <v>0</v>
      </c>
      <c r="I66" s="19">
        <v>0</v>
      </c>
      <c r="J66" s="19">
        <v>0</v>
      </c>
      <c r="K66" s="19">
        <v>0</v>
      </c>
    </row>
    <row r="67" spans="1:13" x14ac:dyDescent="0.25">
      <c r="A67" s="34"/>
      <c r="B67" s="28" t="s">
        <v>23</v>
      </c>
      <c r="C67" s="29"/>
      <c r="D67" s="29"/>
      <c r="E67" s="29"/>
      <c r="F67" s="29"/>
      <c r="G67" s="29"/>
      <c r="H67" s="29"/>
      <c r="I67" s="29"/>
      <c r="J67" s="29"/>
      <c r="K67" s="30"/>
    </row>
    <row r="68" spans="1:13" x14ac:dyDescent="0.25">
      <c r="A68" s="34"/>
      <c r="B68" s="36" t="s">
        <v>34</v>
      </c>
      <c r="C68" s="16" t="s">
        <v>18</v>
      </c>
      <c r="D68" s="17">
        <f>D69+D70+D71+D72</f>
        <v>10</v>
      </c>
      <c r="E68" s="17">
        <f>E69+E70+E71+E72</f>
        <v>10</v>
      </c>
      <c r="F68" s="17">
        <f>F69+F70+F71+F72</f>
        <v>9</v>
      </c>
      <c r="G68" s="17">
        <f>G69+G70+G71+G72</f>
        <v>0</v>
      </c>
      <c r="H68" s="17">
        <f>H69+H70+H71+H72</f>
        <v>0</v>
      </c>
      <c r="I68" s="19">
        <f>H68/D68*100</f>
        <v>0</v>
      </c>
      <c r="J68" s="19">
        <f>G68/E68*100</f>
        <v>0</v>
      </c>
      <c r="K68" s="19">
        <f>G68/F68*100</f>
        <v>0</v>
      </c>
    </row>
    <row r="69" spans="1:13" ht="31.5" x14ac:dyDescent="0.25">
      <c r="A69" s="34"/>
      <c r="B69" s="36"/>
      <c r="C69" s="16" t="s">
        <v>19</v>
      </c>
      <c r="D69" s="17">
        <f>D84+D94</f>
        <v>10</v>
      </c>
      <c r="E69" s="17">
        <f>E84+E94</f>
        <v>10</v>
      </c>
      <c r="F69" s="17">
        <f>F84+F94</f>
        <v>9</v>
      </c>
      <c r="G69" s="17">
        <f>G84+G94</f>
        <v>0</v>
      </c>
      <c r="H69" s="17">
        <f>H84+H94</f>
        <v>0</v>
      </c>
      <c r="I69" s="19">
        <f t="shared" ref="I69" si="29">H69/D69*100</f>
        <v>0</v>
      </c>
      <c r="J69" s="19">
        <f t="shared" ref="J69" si="30">G69/E69*100</f>
        <v>0</v>
      </c>
      <c r="K69" s="19">
        <f t="shared" ref="K69" si="31">G69/F69*100</f>
        <v>0</v>
      </c>
    </row>
    <row r="70" spans="1:13" ht="47.25" x14ac:dyDescent="0.25">
      <c r="A70" s="34"/>
      <c r="B70" s="36"/>
      <c r="C70" s="16" t="s">
        <v>35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9">
        <v>0</v>
      </c>
      <c r="J70" s="19">
        <v>0</v>
      </c>
      <c r="K70" s="19">
        <v>0</v>
      </c>
    </row>
    <row r="71" spans="1:13" ht="47.25" x14ac:dyDescent="0.25">
      <c r="A71" s="34"/>
      <c r="B71" s="36"/>
      <c r="C71" s="16" t="s">
        <v>21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9">
        <v>0</v>
      </c>
      <c r="J71" s="19">
        <v>0</v>
      </c>
      <c r="K71" s="19">
        <v>0</v>
      </c>
    </row>
    <row r="72" spans="1:13" ht="47.25" x14ac:dyDescent="0.25">
      <c r="A72" s="34"/>
      <c r="B72" s="36"/>
      <c r="C72" s="16" t="s">
        <v>36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9">
        <v>0</v>
      </c>
      <c r="J72" s="19">
        <v>0</v>
      </c>
      <c r="K72" s="19">
        <v>0</v>
      </c>
    </row>
    <row r="73" spans="1:13" x14ac:dyDescent="0.25">
      <c r="A73" s="34"/>
      <c r="B73" s="14" t="s">
        <v>37</v>
      </c>
      <c r="C73" s="16" t="s">
        <v>18</v>
      </c>
      <c r="D73" s="17">
        <f>D74+D75+D76+D77</f>
        <v>0</v>
      </c>
      <c r="E73" s="17">
        <f>E74+E75+E76+E77</f>
        <v>0</v>
      </c>
      <c r="F73" s="17">
        <f>F74+F75+F76+F77</f>
        <v>0</v>
      </c>
      <c r="G73" s="17">
        <f>G74+G75+G76+G77</f>
        <v>0</v>
      </c>
      <c r="H73" s="17">
        <f>H74+H75+H76+H77</f>
        <v>0</v>
      </c>
      <c r="I73" s="19">
        <v>0</v>
      </c>
      <c r="J73" s="19">
        <v>0</v>
      </c>
      <c r="K73" s="19">
        <v>0</v>
      </c>
    </row>
    <row r="74" spans="1:13" ht="31.5" x14ac:dyDescent="0.25">
      <c r="A74" s="34"/>
      <c r="B74" s="20"/>
      <c r="C74" s="16" t="s">
        <v>19</v>
      </c>
      <c r="D74" s="17">
        <f>D89+D109</f>
        <v>0</v>
      </c>
      <c r="E74" s="17">
        <f>E89+E109</f>
        <v>0</v>
      </c>
      <c r="F74" s="17">
        <f>F89+F109</f>
        <v>0</v>
      </c>
      <c r="G74" s="17">
        <f>G89+G109</f>
        <v>0</v>
      </c>
      <c r="H74" s="17">
        <f>H89+H109</f>
        <v>0</v>
      </c>
      <c r="I74" s="19">
        <v>0</v>
      </c>
      <c r="J74" s="19">
        <v>0</v>
      </c>
      <c r="K74" s="19">
        <v>0</v>
      </c>
    </row>
    <row r="75" spans="1:13" ht="47.25" x14ac:dyDescent="0.25">
      <c r="A75" s="34"/>
      <c r="B75" s="20"/>
      <c r="C75" s="16" t="s">
        <v>35</v>
      </c>
      <c r="D75" s="17">
        <f t="shared" ref="D75:H77" si="32">D90+D110</f>
        <v>0</v>
      </c>
      <c r="E75" s="17">
        <f t="shared" si="32"/>
        <v>0</v>
      </c>
      <c r="F75" s="17">
        <f t="shared" si="32"/>
        <v>0</v>
      </c>
      <c r="G75" s="17">
        <f t="shared" si="32"/>
        <v>0</v>
      </c>
      <c r="H75" s="17">
        <f t="shared" si="32"/>
        <v>0</v>
      </c>
      <c r="I75" s="19">
        <v>0</v>
      </c>
      <c r="J75" s="19">
        <v>0</v>
      </c>
      <c r="K75" s="19">
        <v>0</v>
      </c>
    </row>
    <row r="76" spans="1:13" ht="47.25" x14ac:dyDescent="0.25">
      <c r="A76" s="34"/>
      <c r="B76" s="20"/>
      <c r="C76" s="16" t="s">
        <v>21</v>
      </c>
      <c r="D76" s="17">
        <f t="shared" si="32"/>
        <v>0</v>
      </c>
      <c r="E76" s="17">
        <f t="shared" si="32"/>
        <v>0</v>
      </c>
      <c r="F76" s="17">
        <f t="shared" si="32"/>
        <v>0</v>
      </c>
      <c r="G76" s="17">
        <f t="shared" si="32"/>
        <v>0</v>
      </c>
      <c r="H76" s="17">
        <f t="shared" si="32"/>
        <v>0</v>
      </c>
      <c r="I76" s="19">
        <v>0</v>
      </c>
      <c r="J76" s="19">
        <v>0</v>
      </c>
      <c r="K76" s="19">
        <v>0</v>
      </c>
    </row>
    <row r="77" spans="1:13" ht="47.25" x14ac:dyDescent="0.25">
      <c r="A77" s="34"/>
      <c r="B77" s="27"/>
      <c r="C77" s="16" t="s">
        <v>22</v>
      </c>
      <c r="D77" s="17">
        <f t="shared" si="32"/>
        <v>0</v>
      </c>
      <c r="E77" s="17">
        <f t="shared" si="32"/>
        <v>0</v>
      </c>
      <c r="F77" s="17">
        <f t="shared" si="32"/>
        <v>0</v>
      </c>
      <c r="G77" s="17">
        <f t="shared" si="32"/>
        <v>0</v>
      </c>
      <c r="H77" s="17">
        <f t="shared" si="32"/>
        <v>0</v>
      </c>
      <c r="I77" s="19">
        <v>0</v>
      </c>
      <c r="J77" s="19">
        <v>0</v>
      </c>
      <c r="K77" s="19">
        <v>0</v>
      </c>
    </row>
    <row r="78" spans="1:13" x14ac:dyDescent="0.25">
      <c r="A78" s="34"/>
      <c r="B78" s="14" t="s">
        <v>38</v>
      </c>
      <c r="C78" s="16" t="s">
        <v>18</v>
      </c>
      <c r="D78" s="17">
        <f>D79+D80+D81+D82</f>
        <v>0</v>
      </c>
      <c r="E78" s="17">
        <f>E79+E80+E81+E82</f>
        <v>0</v>
      </c>
      <c r="F78" s="17">
        <f>F79+F80+F81+F82</f>
        <v>0</v>
      </c>
      <c r="G78" s="17">
        <f>G79+G80+G81+G82</f>
        <v>0</v>
      </c>
      <c r="H78" s="17">
        <f>H79+H80+H81+H82</f>
        <v>0</v>
      </c>
      <c r="I78" s="19">
        <v>0</v>
      </c>
      <c r="J78" s="19">
        <v>0</v>
      </c>
      <c r="K78" s="19">
        <v>0</v>
      </c>
    </row>
    <row r="79" spans="1:13" ht="31.5" x14ac:dyDescent="0.25">
      <c r="A79" s="34"/>
      <c r="B79" s="20"/>
      <c r="C79" s="16" t="s">
        <v>19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9">
        <v>0</v>
      </c>
      <c r="J79" s="19">
        <v>0</v>
      </c>
      <c r="K79" s="19">
        <v>0</v>
      </c>
    </row>
    <row r="80" spans="1:13" ht="47.25" x14ac:dyDescent="0.25">
      <c r="A80" s="34"/>
      <c r="B80" s="20"/>
      <c r="C80" s="16" t="s">
        <v>35</v>
      </c>
      <c r="D80" s="17">
        <f t="shared" ref="D80:H81" si="33">D95+D115</f>
        <v>0</v>
      </c>
      <c r="E80" s="17">
        <f t="shared" si="33"/>
        <v>0</v>
      </c>
      <c r="F80" s="17">
        <f t="shared" si="33"/>
        <v>0</v>
      </c>
      <c r="G80" s="17">
        <f t="shared" si="33"/>
        <v>0</v>
      </c>
      <c r="H80" s="17">
        <v>0</v>
      </c>
      <c r="I80" s="19">
        <v>0</v>
      </c>
      <c r="J80" s="19">
        <v>0</v>
      </c>
      <c r="K80" s="19">
        <v>0</v>
      </c>
    </row>
    <row r="81" spans="1:13" ht="47.25" x14ac:dyDescent="0.25">
      <c r="A81" s="34"/>
      <c r="B81" s="20"/>
      <c r="C81" s="16" t="s">
        <v>21</v>
      </c>
      <c r="D81" s="17">
        <f t="shared" si="33"/>
        <v>0</v>
      </c>
      <c r="E81" s="17">
        <f t="shared" si="33"/>
        <v>0</v>
      </c>
      <c r="F81" s="17">
        <f t="shared" si="33"/>
        <v>0</v>
      </c>
      <c r="G81" s="17">
        <f t="shared" si="33"/>
        <v>0</v>
      </c>
      <c r="H81" s="17">
        <f t="shared" si="33"/>
        <v>0</v>
      </c>
      <c r="I81" s="19">
        <v>0</v>
      </c>
      <c r="J81" s="19">
        <v>0</v>
      </c>
      <c r="K81" s="19">
        <v>0</v>
      </c>
    </row>
    <row r="82" spans="1:13" ht="47.25" x14ac:dyDescent="0.25">
      <c r="A82" s="37"/>
      <c r="B82" s="27"/>
      <c r="C82" s="16" t="s">
        <v>22</v>
      </c>
      <c r="D82" s="17">
        <v>0</v>
      </c>
      <c r="E82" s="17">
        <f>E97+E117</f>
        <v>0</v>
      </c>
      <c r="F82" s="17">
        <f>F97+F117</f>
        <v>0</v>
      </c>
      <c r="G82" s="17">
        <v>0</v>
      </c>
      <c r="H82" s="17">
        <v>0</v>
      </c>
      <c r="I82" s="19">
        <v>0</v>
      </c>
      <c r="J82" s="19">
        <v>0</v>
      </c>
      <c r="K82" s="19">
        <v>0</v>
      </c>
    </row>
    <row r="83" spans="1:13" ht="15.75" customHeight="1" x14ac:dyDescent="0.25">
      <c r="A83" s="38" t="s">
        <v>39</v>
      </c>
      <c r="B83" s="39" t="s">
        <v>40</v>
      </c>
      <c r="C83" s="40" t="s">
        <v>18</v>
      </c>
      <c r="D83" s="41">
        <f>D84+D85+D86+D87</f>
        <v>10</v>
      </c>
      <c r="E83" s="41">
        <f>E84+E85+E86+E87</f>
        <v>10</v>
      </c>
      <c r="F83" s="41">
        <f>F84+F85+F86+F87</f>
        <v>9</v>
      </c>
      <c r="G83" s="41">
        <f>G84+G85+G86+G87</f>
        <v>0</v>
      </c>
      <c r="H83" s="41">
        <f>H84+H85+H86+H87</f>
        <v>0</v>
      </c>
      <c r="I83" s="42">
        <f>H83/D83*100</f>
        <v>0</v>
      </c>
      <c r="J83" s="42">
        <f>G83/E83*100</f>
        <v>0</v>
      </c>
      <c r="K83" s="42">
        <f>G83/F83*100</f>
        <v>0</v>
      </c>
    </row>
    <row r="84" spans="1:13" ht="31.5" x14ac:dyDescent="0.25">
      <c r="A84" s="43"/>
      <c r="B84" s="39"/>
      <c r="C84" s="40" t="s">
        <v>19</v>
      </c>
      <c r="D84" s="41">
        <v>10</v>
      </c>
      <c r="E84" s="41">
        <v>10</v>
      </c>
      <c r="F84" s="41">
        <v>9</v>
      </c>
      <c r="G84" s="41">
        <v>0</v>
      </c>
      <c r="H84" s="41">
        <v>0</v>
      </c>
      <c r="I84" s="42">
        <f t="shared" ref="I84" si="34">H84/D84*100</f>
        <v>0</v>
      </c>
      <c r="J84" s="42">
        <f t="shared" ref="J84:J114" si="35">G84/E84*100</f>
        <v>0</v>
      </c>
      <c r="K84" s="42">
        <f t="shared" ref="K84:K114" si="36">G84/F84*100</f>
        <v>0</v>
      </c>
    </row>
    <row r="85" spans="1:13" ht="47.25" x14ac:dyDescent="0.25">
      <c r="A85" s="43"/>
      <c r="B85" s="39"/>
      <c r="C85" s="40" t="s">
        <v>35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2">
        <v>0</v>
      </c>
      <c r="J85" s="42">
        <v>0</v>
      </c>
      <c r="K85" s="42">
        <v>0</v>
      </c>
    </row>
    <row r="86" spans="1:13" ht="47.25" x14ac:dyDescent="0.25">
      <c r="A86" s="43"/>
      <c r="B86" s="39"/>
      <c r="C86" s="40" t="s">
        <v>21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2">
        <v>0</v>
      </c>
      <c r="J86" s="42">
        <v>0</v>
      </c>
      <c r="K86" s="42">
        <v>0</v>
      </c>
    </row>
    <row r="87" spans="1:13" ht="48" thickBot="1" x14ac:dyDescent="0.3">
      <c r="A87" s="44"/>
      <c r="B87" s="39"/>
      <c r="C87" s="40" t="s">
        <v>22</v>
      </c>
      <c r="D87" s="41">
        <v>0</v>
      </c>
      <c r="E87" s="41">
        <v>0</v>
      </c>
      <c r="F87" s="41">
        <v>0</v>
      </c>
      <c r="G87" s="41">
        <v>0</v>
      </c>
      <c r="H87" s="41">
        <v>0</v>
      </c>
      <c r="I87" s="42">
        <v>0</v>
      </c>
      <c r="J87" s="42">
        <v>0</v>
      </c>
      <c r="K87" s="42">
        <v>0</v>
      </c>
      <c r="M87" s="45"/>
    </row>
    <row r="88" spans="1:13" x14ac:dyDescent="0.25">
      <c r="A88" s="46" t="s">
        <v>41</v>
      </c>
      <c r="B88" s="47" t="s">
        <v>42</v>
      </c>
      <c r="C88" s="40" t="s">
        <v>18</v>
      </c>
      <c r="D88" s="41">
        <f>D89+D90+D91+D92</f>
        <v>0</v>
      </c>
      <c r="E88" s="41">
        <f>E89+E90+E91+E92</f>
        <v>0</v>
      </c>
      <c r="F88" s="41">
        <f>F89+F90+F91+F92</f>
        <v>0</v>
      </c>
      <c r="G88" s="41">
        <f>G89+G90+G91+G92</f>
        <v>0</v>
      </c>
      <c r="H88" s="41">
        <f>H89+H90+H91+H92</f>
        <v>0</v>
      </c>
      <c r="I88" s="42">
        <v>0</v>
      </c>
      <c r="J88" s="42">
        <v>0</v>
      </c>
      <c r="K88" s="42">
        <v>0</v>
      </c>
    </row>
    <row r="89" spans="1:13" ht="31.5" x14ac:dyDescent="0.25">
      <c r="A89" s="48"/>
      <c r="B89" s="49"/>
      <c r="C89" s="40" t="s">
        <v>19</v>
      </c>
      <c r="D89" s="41">
        <v>0</v>
      </c>
      <c r="E89" s="41">
        <v>0</v>
      </c>
      <c r="F89" s="41">
        <f>114-114</f>
        <v>0</v>
      </c>
      <c r="G89" s="41">
        <f>114-114</f>
        <v>0</v>
      </c>
      <c r="H89" s="41">
        <f>114-114</f>
        <v>0</v>
      </c>
      <c r="I89" s="42">
        <v>0</v>
      </c>
      <c r="J89" s="42">
        <v>0</v>
      </c>
      <c r="K89" s="42">
        <v>0</v>
      </c>
    </row>
    <row r="90" spans="1:13" ht="47.25" x14ac:dyDescent="0.25">
      <c r="A90" s="48"/>
      <c r="B90" s="49"/>
      <c r="C90" s="40" t="s">
        <v>35</v>
      </c>
      <c r="D90" s="41">
        <v>0</v>
      </c>
      <c r="E90" s="41">
        <v>0</v>
      </c>
      <c r="F90" s="41">
        <v>0</v>
      </c>
      <c r="G90" s="41">
        <v>0</v>
      </c>
      <c r="H90" s="41">
        <v>0</v>
      </c>
      <c r="I90" s="42">
        <v>0</v>
      </c>
      <c r="J90" s="42">
        <v>0</v>
      </c>
      <c r="K90" s="42">
        <v>0</v>
      </c>
    </row>
    <row r="91" spans="1:13" ht="47.25" x14ac:dyDescent="0.25">
      <c r="A91" s="48"/>
      <c r="B91" s="49"/>
      <c r="C91" s="40" t="s">
        <v>21</v>
      </c>
      <c r="D91" s="41">
        <v>0</v>
      </c>
      <c r="E91" s="41">
        <v>0</v>
      </c>
      <c r="F91" s="41">
        <v>0</v>
      </c>
      <c r="G91" s="41">
        <v>0</v>
      </c>
      <c r="H91" s="41">
        <v>0</v>
      </c>
      <c r="I91" s="42">
        <v>0</v>
      </c>
      <c r="J91" s="42">
        <v>0</v>
      </c>
      <c r="K91" s="42">
        <v>0</v>
      </c>
    </row>
    <row r="92" spans="1:13" ht="47.25" x14ac:dyDescent="0.25">
      <c r="A92" s="50"/>
      <c r="B92" s="51"/>
      <c r="C92" s="40" t="s">
        <v>22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2">
        <v>0</v>
      </c>
      <c r="J92" s="42">
        <v>0</v>
      </c>
      <c r="K92" s="42">
        <v>0</v>
      </c>
    </row>
    <row r="93" spans="1:13" x14ac:dyDescent="0.25">
      <c r="A93" s="52" t="s">
        <v>43</v>
      </c>
      <c r="B93" s="47" t="s">
        <v>44</v>
      </c>
      <c r="C93" s="40" t="s">
        <v>18</v>
      </c>
      <c r="D93" s="41">
        <f>D94+D95+D96+D97</f>
        <v>0</v>
      </c>
      <c r="E93" s="41">
        <f>E94+E95+E96+E97</f>
        <v>0</v>
      </c>
      <c r="F93" s="41">
        <f>F94+F95+F96+F97</f>
        <v>0</v>
      </c>
      <c r="G93" s="41">
        <f>G94+G95+G96+G97</f>
        <v>0</v>
      </c>
      <c r="H93" s="41">
        <f>H94+H95+H96+H97</f>
        <v>0</v>
      </c>
      <c r="I93" s="42">
        <v>0</v>
      </c>
      <c r="J93" s="42">
        <v>0</v>
      </c>
      <c r="K93" s="42">
        <v>0</v>
      </c>
    </row>
    <row r="94" spans="1:13" ht="31.5" x14ac:dyDescent="0.25">
      <c r="A94" s="52"/>
      <c r="B94" s="49"/>
      <c r="C94" s="40" t="s">
        <v>19</v>
      </c>
      <c r="D94" s="41">
        <v>0</v>
      </c>
      <c r="E94" s="41">
        <v>0</v>
      </c>
      <c r="F94" s="41">
        <v>0</v>
      </c>
      <c r="G94" s="41">
        <v>0</v>
      </c>
      <c r="H94" s="41">
        <v>0</v>
      </c>
      <c r="I94" s="42">
        <v>0</v>
      </c>
      <c r="J94" s="42">
        <v>0</v>
      </c>
      <c r="K94" s="42">
        <v>0</v>
      </c>
    </row>
    <row r="95" spans="1:13" ht="47.25" x14ac:dyDescent="0.25">
      <c r="A95" s="52"/>
      <c r="B95" s="49"/>
      <c r="C95" s="40" t="s">
        <v>35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42">
        <v>0</v>
      </c>
      <c r="J95" s="42">
        <v>0</v>
      </c>
      <c r="K95" s="42">
        <v>0</v>
      </c>
    </row>
    <row r="96" spans="1:13" ht="47.25" x14ac:dyDescent="0.25">
      <c r="A96" s="52"/>
      <c r="B96" s="49"/>
      <c r="C96" s="40" t="s">
        <v>21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2">
        <v>0</v>
      </c>
      <c r="J96" s="42">
        <v>0</v>
      </c>
      <c r="K96" s="42">
        <v>0</v>
      </c>
    </row>
    <row r="97" spans="1:11" ht="47.25" x14ac:dyDescent="0.25">
      <c r="A97" s="52"/>
      <c r="B97" s="51"/>
      <c r="C97" s="40" t="s">
        <v>22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2">
        <v>0</v>
      </c>
      <c r="J97" s="42">
        <v>0</v>
      </c>
      <c r="K97" s="42">
        <v>0</v>
      </c>
    </row>
    <row r="98" spans="1:11" x14ac:dyDescent="0.25">
      <c r="A98" s="53" t="s">
        <v>45</v>
      </c>
      <c r="B98" s="47" t="s">
        <v>38</v>
      </c>
      <c r="C98" s="40" t="s">
        <v>18</v>
      </c>
      <c r="D98" s="41">
        <f>D99+D100+D101+D102</f>
        <v>0</v>
      </c>
      <c r="E98" s="41">
        <f>E99+E100+E101+E102</f>
        <v>0</v>
      </c>
      <c r="F98" s="41">
        <f>F99+F100+F101+F102</f>
        <v>0</v>
      </c>
      <c r="G98" s="41">
        <f>G99+G100+G101+G102</f>
        <v>0</v>
      </c>
      <c r="H98" s="41">
        <f>H99+H100+H101+H102</f>
        <v>0</v>
      </c>
      <c r="I98" s="42">
        <v>0</v>
      </c>
      <c r="J98" s="42">
        <v>0</v>
      </c>
      <c r="K98" s="42">
        <v>0</v>
      </c>
    </row>
    <row r="99" spans="1:11" ht="31.5" x14ac:dyDescent="0.25">
      <c r="A99" s="54"/>
      <c r="B99" s="49"/>
      <c r="C99" s="40" t="s">
        <v>19</v>
      </c>
      <c r="D99" s="41">
        <v>0</v>
      </c>
      <c r="E99" s="41">
        <v>0</v>
      </c>
      <c r="F99" s="41">
        <v>0</v>
      </c>
      <c r="G99" s="41">
        <v>0</v>
      </c>
      <c r="H99" s="41">
        <v>0</v>
      </c>
      <c r="I99" s="42">
        <v>0</v>
      </c>
      <c r="J99" s="42">
        <v>0</v>
      </c>
      <c r="K99" s="42">
        <v>0</v>
      </c>
    </row>
    <row r="100" spans="1:11" ht="47.25" x14ac:dyDescent="0.25">
      <c r="A100" s="54"/>
      <c r="B100" s="49"/>
      <c r="C100" s="40" t="s">
        <v>35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2">
        <v>0</v>
      </c>
      <c r="J100" s="42">
        <v>0</v>
      </c>
      <c r="K100" s="42">
        <v>0</v>
      </c>
    </row>
    <row r="101" spans="1:11" ht="47.25" x14ac:dyDescent="0.25">
      <c r="A101" s="54"/>
      <c r="B101" s="49"/>
      <c r="C101" s="40" t="s">
        <v>21</v>
      </c>
      <c r="D101" s="41">
        <v>0</v>
      </c>
      <c r="E101" s="41">
        <v>0</v>
      </c>
      <c r="F101" s="41">
        <v>0</v>
      </c>
      <c r="G101" s="41">
        <v>0</v>
      </c>
      <c r="H101" s="41">
        <v>0</v>
      </c>
      <c r="I101" s="42">
        <v>0</v>
      </c>
      <c r="J101" s="42">
        <v>0</v>
      </c>
      <c r="K101" s="42">
        <v>0</v>
      </c>
    </row>
    <row r="102" spans="1:11" ht="47.25" x14ac:dyDescent="0.25">
      <c r="A102" s="55"/>
      <c r="B102" s="51"/>
      <c r="C102" s="40" t="s">
        <v>22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42">
        <v>0</v>
      </c>
      <c r="J102" s="42">
        <v>0</v>
      </c>
      <c r="K102" s="42">
        <v>0</v>
      </c>
    </row>
    <row r="103" spans="1:11" x14ac:dyDescent="0.25">
      <c r="A103" s="53" t="s">
        <v>46</v>
      </c>
      <c r="B103" s="47" t="s">
        <v>38</v>
      </c>
      <c r="C103" s="40" t="s">
        <v>18</v>
      </c>
      <c r="D103" s="41">
        <f>D104+D105+D106+D107</f>
        <v>0</v>
      </c>
      <c r="E103" s="41">
        <f>E104+E105+E106+E107</f>
        <v>0</v>
      </c>
      <c r="F103" s="41">
        <f>F104+F105+F106+F107</f>
        <v>0</v>
      </c>
      <c r="G103" s="41">
        <f>G104+G105+G106+G107</f>
        <v>0</v>
      </c>
      <c r="H103" s="41">
        <f>H104+H105+H106+H107</f>
        <v>0</v>
      </c>
      <c r="I103" s="42">
        <v>0</v>
      </c>
      <c r="J103" s="42">
        <v>0</v>
      </c>
      <c r="K103" s="42">
        <v>0</v>
      </c>
    </row>
    <row r="104" spans="1:11" ht="31.5" x14ac:dyDescent="0.25">
      <c r="A104" s="54"/>
      <c r="B104" s="49"/>
      <c r="C104" s="40" t="s">
        <v>19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2">
        <v>0</v>
      </c>
      <c r="J104" s="42">
        <v>0</v>
      </c>
      <c r="K104" s="42">
        <v>0</v>
      </c>
    </row>
    <row r="105" spans="1:11" ht="47.25" x14ac:dyDescent="0.25">
      <c r="A105" s="54"/>
      <c r="B105" s="49"/>
      <c r="C105" s="40" t="s">
        <v>35</v>
      </c>
      <c r="D105" s="41">
        <v>0</v>
      </c>
      <c r="E105" s="41">
        <v>0</v>
      </c>
      <c r="F105" s="41">
        <v>0</v>
      </c>
      <c r="G105" s="41">
        <v>0</v>
      </c>
      <c r="H105" s="41">
        <v>0</v>
      </c>
      <c r="I105" s="42">
        <v>0</v>
      </c>
      <c r="J105" s="42">
        <v>0</v>
      </c>
      <c r="K105" s="42">
        <v>0</v>
      </c>
    </row>
    <row r="106" spans="1:11" ht="47.25" x14ac:dyDescent="0.25">
      <c r="A106" s="54"/>
      <c r="B106" s="49"/>
      <c r="C106" s="40" t="s">
        <v>21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2">
        <v>0</v>
      </c>
      <c r="J106" s="42">
        <v>0</v>
      </c>
      <c r="K106" s="42">
        <v>0</v>
      </c>
    </row>
    <row r="107" spans="1:11" ht="47.25" x14ac:dyDescent="0.25">
      <c r="A107" s="55"/>
      <c r="B107" s="51"/>
      <c r="C107" s="40" t="s">
        <v>22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2">
        <v>0</v>
      </c>
      <c r="J107" s="42">
        <v>0</v>
      </c>
      <c r="K107" s="42">
        <v>0</v>
      </c>
    </row>
    <row r="108" spans="1:11" x14ac:dyDescent="0.25">
      <c r="A108" s="53" t="s">
        <v>47</v>
      </c>
      <c r="B108" s="47" t="s">
        <v>42</v>
      </c>
      <c r="C108" s="40" t="s">
        <v>18</v>
      </c>
      <c r="D108" s="41">
        <f>D109+D110+D111+D112</f>
        <v>0</v>
      </c>
      <c r="E108" s="41">
        <f>E109+E110+E111+E112</f>
        <v>0</v>
      </c>
      <c r="F108" s="41">
        <f>F109+F110+F111+F112</f>
        <v>0</v>
      </c>
      <c r="G108" s="41">
        <f>G109+G110+G111+G112</f>
        <v>0</v>
      </c>
      <c r="H108" s="41">
        <f>H109+H110+H111+H112</f>
        <v>0</v>
      </c>
      <c r="I108" s="42">
        <v>0</v>
      </c>
      <c r="J108" s="42">
        <v>0</v>
      </c>
      <c r="K108" s="42">
        <v>0</v>
      </c>
    </row>
    <row r="109" spans="1:11" ht="31.5" x14ac:dyDescent="0.25">
      <c r="A109" s="54"/>
      <c r="B109" s="49"/>
      <c r="C109" s="40" t="s">
        <v>19</v>
      </c>
      <c r="D109" s="41">
        <v>0</v>
      </c>
      <c r="E109" s="41">
        <v>0</v>
      </c>
      <c r="F109" s="41">
        <f>68-68</f>
        <v>0</v>
      </c>
      <c r="G109" s="41">
        <f>68-68</f>
        <v>0</v>
      </c>
      <c r="H109" s="41">
        <f>68-68</f>
        <v>0</v>
      </c>
      <c r="I109" s="42">
        <v>0</v>
      </c>
      <c r="J109" s="42">
        <v>0</v>
      </c>
      <c r="K109" s="42">
        <v>0</v>
      </c>
    </row>
    <row r="110" spans="1:11" ht="47.25" x14ac:dyDescent="0.25">
      <c r="A110" s="54"/>
      <c r="B110" s="49"/>
      <c r="C110" s="40" t="s">
        <v>35</v>
      </c>
      <c r="D110" s="41">
        <v>0</v>
      </c>
      <c r="E110" s="41">
        <v>0</v>
      </c>
      <c r="F110" s="41">
        <v>0</v>
      </c>
      <c r="G110" s="41">
        <v>0</v>
      </c>
      <c r="H110" s="41">
        <v>0</v>
      </c>
      <c r="I110" s="42">
        <v>0</v>
      </c>
      <c r="J110" s="42">
        <v>0</v>
      </c>
      <c r="K110" s="42">
        <v>0</v>
      </c>
    </row>
    <row r="111" spans="1:11" ht="47.25" x14ac:dyDescent="0.25">
      <c r="A111" s="54"/>
      <c r="B111" s="49"/>
      <c r="C111" s="40" t="s">
        <v>21</v>
      </c>
      <c r="D111" s="41">
        <v>0</v>
      </c>
      <c r="E111" s="41">
        <v>0</v>
      </c>
      <c r="F111" s="41">
        <v>0</v>
      </c>
      <c r="G111" s="41">
        <v>0</v>
      </c>
      <c r="H111" s="41">
        <v>0</v>
      </c>
      <c r="I111" s="42">
        <v>0</v>
      </c>
      <c r="J111" s="42">
        <v>0</v>
      </c>
      <c r="K111" s="42">
        <v>0</v>
      </c>
    </row>
    <row r="112" spans="1:11" ht="47.25" x14ac:dyDescent="0.25">
      <c r="A112" s="55"/>
      <c r="B112" s="51"/>
      <c r="C112" s="40" t="s">
        <v>22</v>
      </c>
      <c r="D112" s="41">
        <v>0</v>
      </c>
      <c r="E112" s="41">
        <v>0</v>
      </c>
      <c r="F112" s="41">
        <v>0</v>
      </c>
      <c r="G112" s="41">
        <v>0</v>
      </c>
      <c r="H112" s="41">
        <v>0</v>
      </c>
      <c r="I112" s="42">
        <v>0</v>
      </c>
      <c r="J112" s="42">
        <v>0</v>
      </c>
      <c r="K112" s="42">
        <v>0</v>
      </c>
    </row>
    <row r="113" spans="1:11" x14ac:dyDescent="0.25">
      <c r="A113" s="39" t="s">
        <v>48</v>
      </c>
      <c r="B113" s="39" t="s">
        <v>49</v>
      </c>
      <c r="C113" s="40" t="s">
        <v>18</v>
      </c>
      <c r="D113" s="41">
        <f>D114+D115+D116+D117</f>
        <v>255</v>
      </c>
      <c r="E113" s="41">
        <f>E114+E115+E116+E117</f>
        <v>245</v>
      </c>
      <c r="F113" s="41">
        <f>F114+F115+F116+F117</f>
        <v>220.5</v>
      </c>
      <c r="G113" s="41">
        <f>G114+G115+G116+G117</f>
        <v>0</v>
      </c>
      <c r="H113" s="41">
        <f>H114+H115+H116+H117</f>
        <v>0</v>
      </c>
      <c r="I113" s="42">
        <f t="shared" ref="I113:I117" si="37">H113/D113*100</f>
        <v>0</v>
      </c>
      <c r="J113" s="42">
        <f t="shared" si="35"/>
        <v>0</v>
      </c>
      <c r="K113" s="42">
        <f t="shared" si="36"/>
        <v>0</v>
      </c>
    </row>
    <row r="114" spans="1:11" ht="31.5" x14ac:dyDescent="0.25">
      <c r="A114" s="39"/>
      <c r="B114" s="39"/>
      <c r="C114" s="40" t="s">
        <v>19</v>
      </c>
      <c r="D114" s="41">
        <f>D120+D125+D130+D135</f>
        <v>245</v>
      </c>
      <c r="E114" s="41">
        <f>E120+E125+E130+E135</f>
        <v>245</v>
      </c>
      <c r="F114" s="41">
        <f>F120+F125+F130+F135</f>
        <v>220.5</v>
      </c>
      <c r="G114" s="41">
        <f>G120+G125+G130+G135</f>
        <v>0</v>
      </c>
      <c r="H114" s="41">
        <f>H120+H125+H130+H135</f>
        <v>0</v>
      </c>
      <c r="I114" s="42">
        <f t="shared" si="37"/>
        <v>0</v>
      </c>
      <c r="J114" s="42">
        <f t="shared" si="35"/>
        <v>0</v>
      </c>
      <c r="K114" s="42">
        <f t="shared" si="36"/>
        <v>0</v>
      </c>
    </row>
    <row r="115" spans="1:11" ht="47.25" x14ac:dyDescent="0.25">
      <c r="A115" s="39"/>
      <c r="B115" s="39"/>
      <c r="C115" s="40" t="s">
        <v>35</v>
      </c>
      <c r="D115" s="41">
        <f t="shared" ref="D115:H117" si="38">D121+D126+D131+D136</f>
        <v>0</v>
      </c>
      <c r="E115" s="41">
        <f t="shared" si="38"/>
        <v>0</v>
      </c>
      <c r="F115" s="41">
        <f t="shared" si="38"/>
        <v>0</v>
      </c>
      <c r="G115" s="41">
        <f t="shared" si="38"/>
        <v>0</v>
      </c>
      <c r="H115" s="41">
        <f t="shared" si="38"/>
        <v>0</v>
      </c>
      <c r="I115" s="42">
        <v>0</v>
      </c>
      <c r="J115" s="42">
        <v>0</v>
      </c>
      <c r="K115" s="42">
        <v>0</v>
      </c>
    </row>
    <row r="116" spans="1:11" ht="47.25" x14ac:dyDescent="0.25">
      <c r="A116" s="39"/>
      <c r="B116" s="39"/>
      <c r="C116" s="40" t="s">
        <v>21</v>
      </c>
      <c r="D116" s="41">
        <f t="shared" si="38"/>
        <v>0</v>
      </c>
      <c r="E116" s="41">
        <f t="shared" si="38"/>
        <v>0</v>
      </c>
      <c r="F116" s="41">
        <f t="shared" si="38"/>
        <v>0</v>
      </c>
      <c r="G116" s="41">
        <f t="shared" si="38"/>
        <v>0</v>
      </c>
      <c r="H116" s="41">
        <f t="shared" si="38"/>
        <v>0</v>
      </c>
      <c r="I116" s="42">
        <v>0</v>
      </c>
      <c r="J116" s="42">
        <v>0</v>
      </c>
      <c r="K116" s="42">
        <v>0</v>
      </c>
    </row>
    <row r="117" spans="1:11" ht="47.25" x14ac:dyDescent="0.25">
      <c r="A117" s="39"/>
      <c r="B117" s="39"/>
      <c r="C117" s="40" t="s">
        <v>22</v>
      </c>
      <c r="D117" s="41">
        <f t="shared" si="38"/>
        <v>10</v>
      </c>
      <c r="E117" s="41">
        <f t="shared" si="38"/>
        <v>0</v>
      </c>
      <c r="F117" s="41">
        <f t="shared" si="38"/>
        <v>0</v>
      </c>
      <c r="G117" s="41">
        <v>0</v>
      </c>
      <c r="H117" s="41">
        <v>0</v>
      </c>
      <c r="I117" s="42">
        <f t="shared" si="37"/>
        <v>0</v>
      </c>
      <c r="J117" s="42">
        <v>0</v>
      </c>
      <c r="K117" s="42">
        <v>0</v>
      </c>
    </row>
    <row r="118" spans="1:11" x14ac:dyDescent="0.25">
      <c r="A118" s="39"/>
      <c r="B118" s="56" t="s">
        <v>23</v>
      </c>
      <c r="C118" s="57"/>
      <c r="D118" s="57"/>
      <c r="E118" s="57"/>
      <c r="F118" s="57"/>
      <c r="G118" s="57"/>
      <c r="H118" s="57"/>
      <c r="I118" s="57"/>
      <c r="J118" s="57"/>
      <c r="K118" s="58"/>
    </row>
    <row r="119" spans="1:11" x14ac:dyDescent="0.25">
      <c r="A119" s="39"/>
      <c r="B119" s="39" t="s">
        <v>24</v>
      </c>
      <c r="C119" s="40" t="s">
        <v>18</v>
      </c>
      <c r="D119" s="41">
        <f>D120+D121+D122+D123</f>
        <v>170</v>
      </c>
      <c r="E119" s="41">
        <f>E120+E121+E122+E123</f>
        <v>170</v>
      </c>
      <c r="F119" s="41">
        <f>F120+F121+F122+F123</f>
        <v>153</v>
      </c>
      <c r="G119" s="41">
        <f>G120+G121+G122+G123</f>
        <v>0</v>
      </c>
      <c r="H119" s="41">
        <f>H120+H121+H122+H123</f>
        <v>0</v>
      </c>
      <c r="I119" s="42">
        <f>H119/D119*100</f>
        <v>0</v>
      </c>
      <c r="J119" s="42">
        <f>G119/E119*100</f>
        <v>0</v>
      </c>
      <c r="K119" s="42">
        <f>G119/F119*100</f>
        <v>0</v>
      </c>
    </row>
    <row r="120" spans="1:11" ht="31.5" x14ac:dyDescent="0.25">
      <c r="A120" s="39"/>
      <c r="B120" s="39"/>
      <c r="C120" s="40" t="s">
        <v>19</v>
      </c>
      <c r="D120" s="41">
        <f>D185</f>
        <v>170</v>
      </c>
      <c r="E120" s="41">
        <f t="shared" ref="E120:H120" si="39">E185</f>
        <v>170</v>
      </c>
      <c r="F120" s="41">
        <f t="shared" si="39"/>
        <v>153</v>
      </c>
      <c r="G120" s="41">
        <f t="shared" si="39"/>
        <v>0</v>
      </c>
      <c r="H120" s="41">
        <f t="shared" si="39"/>
        <v>0</v>
      </c>
      <c r="I120" s="42">
        <f t="shared" ref="I120:I190" si="40">H120/D120*100</f>
        <v>0</v>
      </c>
      <c r="J120" s="42">
        <f t="shared" ref="J120:J190" si="41">G120/E120*100</f>
        <v>0</v>
      </c>
      <c r="K120" s="42">
        <f t="shared" ref="K120:K190" si="42">G120/F120*100</f>
        <v>0</v>
      </c>
    </row>
    <row r="121" spans="1:11" ht="47.25" x14ac:dyDescent="0.25">
      <c r="A121" s="39"/>
      <c r="B121" s="39"/>
      <c r="C121" s="40" t="s">
        <v>50</v>
      </c>
      <c r="D121" s="41">
        <v>0</v>
      </c>
      <c r="E121" s="41">
        <v>0</v>
      </c>
      <c r="F121" s="41">
        <v>0</v>
      </c>
      <c r="G121" s="41">
        <v>0</v>
      </c>
      <c r="H121" s="41">
        <v>0</v>
      </c>
      <c r="I121" s="42">
        <v>0</v>
      </c>
      <c r="J121" s="42">
        <v>0</v>
      </c>
      <c r="K121" s="42">
        <v>0</v>
      </c>
    </row>
    <row r="122" spans="1:11" ht="47.25" x14ac:dyDescent="0.25">
      <c r="A122" s="39"/>
      <c r="B122" s="39"/>
      <c r="C122" s="40" t="s">
        <v>21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2">
        <v>0</v>
      </c>
      <c r="J122" s="42">
        <v>0</v>
      </c>
      <c r="K122" s="42">
        <v>0</v>
      </c>
    </row>
    <row r="123" spans="1:11" ht="47.25" x14ac:dyDescent="0.25">
      <c r="A123" s="39"/>
      <c r="B123" s="39"/>
      <c r="C123" s="40" t="s">
        <v>22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2">
        <v>0</v>
      </c>
      <c r="J123" s="42">
        <v>0</v>
      </c>
      <c r="K123" s="42">
        <v>0</v>
      </c>
    </row>
    <row r="124" spans="1:11" x14ac:dyDescent="0.25">
      <c r="A124" s="39"/>
      <c r="B124" s="59" t="s">
        <v>25</v>
      </c>
      <c r="C124" s="40" t="s">
        <v>18</v>
      </c>
      <c r="D124" s="41">
        <f>D125+D126+D127+D128</f>
        <v>75</v>
      </c>
      <c r="E124" s="41">
        <f>E125+E126+E127+E128</f>
        <v>75</v>
      </c>
      <c r="F124" s="41">
        <f>F125+F126+F127+F128</f>
        <v>67.5</v>
      </c>
      <c r="G124" s="41">
        <f>G125+G126+G127+G128</f>
        <v>0</v>
      </c>
      <c r="H124" s="41">
        <f>H125+H126+H127+H128</f>
        <v>0</v>
      </c>
      <c r="I124" s="42">
        <f t="shared" si="40"/>
        <v>0</v>
      </c>
      <c r="J124" s="42">
        <f t="shared" si="41"/>
        <v>0</v>
      </c>
      <c r="K124" s="42">
        <f t="shared" si="42"/>
        <v>0</v>
      </c>
    </row>
    <row r="125" spans="1:11" ht="31.5" x14ac:dyDescent="0.25">
      <c r="A125" s="39"/>
      <c r="B125" s="59"/>
      <c r="C125" s="40" t="s">
        <v>19</v>
      </c>
      <c r="D125" s="41">
        <f>D140+D150+D190</f>
        <v>75</v>
      </c>
      <c r="E125" s="41">
        <f>E140+E150+E190</f>
        <v>75</v>
      </c>
      <c r="F125" s="41">
        <f>F140+F150+F190</f>
        <v>67.5</v>
      </c>
      <c r="G125" s="41">
        <f>G140+G150+G190</f>
        <v>0</v>
      </c>
      <c r="H125" s="41">
        <f>H140+H150+H190</f>
        <v>0</v>
      </c>
      <c r="I125" s="42">
        <f t="shared" si="40"/>
        <v>0</v>
      </c>
      <c r="J125" s="42">
        <f t="shared" si="41"/>
        <v>0</v>
      </c>
      <c r="K125" s="42">
        <f t="shared" si="42"/>
        <v>0</v>
      </c>
    </row>
    <row r="126" spans="1:11" ht="47.25" x14ac:dyDescent="0.25">
      <c r="A126" s="39"/>
      <c r="B126" s="59"/>
      <c r="C126" s="40" t="s">
        <v>35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2">
        <v>0</v>
      </c>
      <c r="J126" s="42">
        <v>0</v>
      </c>
      <c r="K126" s="42">
        <v>0</v>
      </c>
    </row>
    <row r="127" spans="1:11" ht="47.25" x14ac:dyDescent="0.25">
      <c r="A127" s="39"/>
      <c r="B127" s="59"/>
      <c r="C127" s="40" t="s">
        <v>21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2">
        <v>0</v>
      </c>
      <c r="J127" s="42">
        <v>0</v>
      </c>
      <c r="K127" s="42">
        <v>0</v>
      </c>
    </row>
    <row r="128" spans="1:11" ht="47.25" x14ac:dyDescent="0.25">
      <c r="A128" s="39"/>
      <c r="B128" s="59"/>
      <c r="C128" s="40" t="s">
        <v>22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2">
        <v>0</v>
      </c>
      <c r="J128" s="42">
        <v>0</v>
      </c>
      <c r="K128" s="42">
        <v>0</v>
      </c>
    </row>
    <row r="129" spans="1:11" x14ac:dyDescent="0.25">
      <c r="A129" s="39"/>
      <c r="B129" s="60" t="s">
        <v>51</v>
      </c>
      <c r="C129" s="40" t="s">
        <v>18</v>
      </c>
      <c r="D129" s="41">
        <f>D130+D131+D132+D133</f>
        <v>0</v>
      </c>
      <c r="E129" s="41">
        <f>E130+E131+E132+E133</f>
        <v>0</v>
      </c>
      <c r="F129" s="41">
        <f>F130+F131+F132+F133</f>
        <v>0</v>
      </c>
      <c r="G129" s="41">
        <f>G130+G131+G132+G133</f>
        <v>0</v>
      </c>
      <c r="H129" s="41">
        <f>H130+H131+H132+H133</f>
        <v>0</v>
      </c>
      <c r="I129" s="42">
        <v>0</v>
      </c>
      <c r="J129" s="42">
        <v>0</v>
      </c>
      <c r="K129" s="42">
        <v>0</v>
      </c>
    </row>
    <row r="130" spans="1:11" ht="31.5" x14ac:dyDescent="0.25">
      <c r="A130" s="39"/>
      <c r="B130" s="60"/>
      <c r="C130" s="40" t="s">
        <v>19</v>
      </c>
      <c r="D130" s="41">
        <f>D165+D170+D175</f>
        <v>0</v>
      </c>
      <c r="E130" s="41">
        <f>E165+E170+E175</f>
        <v>0</v>
      </c>
      <c r="F130" s="41">
        <f>F165+F170+F175</f>
        <v>0</v>
      </c>
      <c r="G130" s="41">
        <f>G165+G170+G175</f>
        <v>0</v>
      </c>
      <c r="H130" s="41">
        <f>H165+H170+H175</f>
        <v>0</v>
      </c>
      <c r="I130" s="42">
        <v>0</v>
      </c>
      <c r="J130" s="42">
        <v>0</v>
      </c>
      <c r="K130" s="42">
        <v>0</v>
      </c>
    </row>
    <row r="131" spans="1:11" ht="47.25" x14ac:dyDescent="0.25">
      <c r="A131" s="39"/>
      <c r="B131" s="60"/>
      <c r="C131" s="40" t="s">
        <v>35</v>
      </c>
      <c r="D131" s="41">
        <v>0</v>
      </c>
      <c r="E131" s="41">
        <v>0</v>
      </c>
      <c r="F131" s="41">
        <v>0</v>
      </c>
      <c r="G131" s="41">
        <v>0</v>
      </c>
      <c r="H131" s="41">
        <v>0</v>
      </c>
      <c r="I131" s="42">
        <v>0</v>
      </c>
      <c r="J131" s="42">
        <v>0</v>
      </c>
      <c r="K131" s="42">
        <v>0</v>
      </c>
    </row>
    <row r="132" spans="1:11" ht="47.25" x14ac:dyDescent="0.25">
      <c r="A132" s="39"/>
      <c r="B132" s="60"/>
      <c r="C132" s="40" t="s">
        <v>21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2">
        <v>0</v>
      </c>
      <c r="J132" s="42">
        <v>0</v>
      </c>
      <c r="K132" s="42">
        <v>0</v>
      </c>
    </row>
    <row r="133" spans="1:11" ht="47.25" x14ac:dyDescent="0.25">
      <c r="A133" s="39"/>
      <c r="B133" s="60"/>
      <c r="C133" s="40" t="s">
        <v>22</v>
      </c>
      <c r="D133" s="41">
        <v>0</v>
      </c>
      <c r="E133" s="41">
        <v>0</v>
      </c>
      <c r="F133" s="41">
        <v>0</v>
      </c>
      <c r="G133" s="41">
        <v>0</v>
      </c>
      <c r="H133" s="41">
        <v>0</v>
      </c>
      <c r="I133" s="42">
        <v>0</v>
      </c>
      <c r="J133" s="42">
        <v>0</v>
      </c>
      <c r="K133" s="42">
        <v>0</v>
      </c>
    </row>
    <row r="134" spans="1:11" x14ac:dyDescent="0.25">
      <c r="A134" s="39"/>
      <c r="B134" s="47" t="s">
        <v>38</v>
      </c>
      <c r="C134" s="40" t="s">
        <v>18</v>
      </c>
      <c r="D134" s="41">
        <f>D135+D136+D137+D138</f>
        <v>10</v>
      </c>
      <c r="E134" s="41">
        <f>E135+E136+E137+E138</f>
        <v>0</v>
      </c>
      <c r="F134" s="41">
        <f>F135+F136+F137+F138</f>
        <v>0</v>
      </c>
      <c r="G134" s="41">
        <f>G135+G136+G137+G138</f>
        <v>0</v>
      </c>
      <c r="H134" s="41">
        <f>H135+H136+H137+H138</f>
        <v>0</v>
      </c>
      <c r="I134" s="42">
        <f t="shared" si="40"/>
        <v>0</v>
      </c>
      <c r="J134" s="42">
        <v>0</v>
      </c>
      <c r="K134" s="42">
        <v>0</v>
      </c>
    </row>
    <row r="135" spans="1:11" ht="31.5" x14ac:dyDescent="0.25">
      <c r="A135" s="39"/>
      <c r="B135" s="49"/>
      <c r="C135" s="40" t="s">
        <v>19</v>
      </c>
      <c r="D135" s="41">
        <f>D195+D200+D205</f>
        <v>0</v>
      </c>
      <c r="E135" s="41">
        <f>E195+E200+E205</f>
        <v>0</v>
      </c>
      <c r="F135" s="41">
        <f>F195+F200+F205</f>
        <v>0</v>
      </c>
      <c r="G135" s="41">
        <f>G195+G200+G205</f>
        <v>0</v>
      </c>
      <c r="H135" s="41">
        <f>H195+H200+H205</f>
        <v>0</v>
      </c>
      <c r="I135" s="42">
        <v>0</v>
      </c>
      <c r="J135" s="42">
        <v>0</v>
      </c>
      <c r="K135" s="42">
        <v>0</v>
      </c>
    </row>
    <row r="136" spans="1:11" ht="47.25" x14ac:dyDescent="0.25">
      <c r="A136" s="39"/>
      <c r="B136" s="49"/>
      <c r="C136" s="40" t="s">
        <v>35</v>
      </c>
      <c r="D136" s="41">
        <f t="shared" ref="D136:H138" si="43">D196+D201+D206</f>
        <v>0</v>
      </c>
      <c r="E136" s="41">
        <f t="shared" si="43"/>
        <v>0</v>
      </c>
      <c r="F136" s="41">
        <f t="shared" si="43"/>
        <v>0</v>
      </c>
      <c r="G136" s="41">
        <f t="shared" si="43"/>
        <v>0</v>
      </c>
      <c r="H136" s="41">
        <f t="shared" si="43"/>
        <v>0</v>
      </c>
      <c r="I136" s="42">
        <v>0</v>
      </c>
      <c r="J136" s="42">
        <v>0</v>
      </c>
      <c r="K136" s="42">
        <v>0</v>
      </c>
    </row>
    <row r="137" spans="1:11" ht="47.25" x14ac:dyDescent="0.25">
      <c r="A137" s="39"/>
      <c r="B137" s="49"/>
      <c r="C137" s="40" t="s">
        <v>21</v>
      </c>
      <c r="D137" s="41">
        <f t="shared" si="43"/>
        <v>0</v>
      </c>
      <c r="E137" s="41">
        <f t="shared" si="43"/>
        <v>0</v>
      </c>
      <c r="F137" s="41">
        <f t="shared" si="43"/>
        <v>0</v>
      </c>
      <c r="G137" s="41">
        <f t="shared" si="43"/>
        <v>0</v>
      </c>
      <c r="H137" s="41">
        <f t="shared" si="43"/>
        <v>0</v>
      </c>
      <c r="I137" s="42">
        <v>0</v>
      </c>
      <c r="J137" s="42">
        <v>0</v>
      </c>
      <c r="K137" s="42">
        <v>0</v>
      </c>
    </row>
    <row r="138" spans="1:11" ht="47.25" x14ac:dyDescent="0.25">
      <c r="A138" s="39"/>
      <c r="B138" s="51"/>
      <c r="C138" s="40" t="s">
        <v>22</v>
      </c>
      <c r="D138" s="41">
        <f t="shared" si="43"/>
        <v>10</v>
      </c>
      <c r="E138" s="41">
        <f t="shared" si="43"/>
        <v>0</v>
      </c>
      <c r="F138" s="61">
        <f t="shared" si="43"/>
        <v>0</v>
      </c>
      <c r="G138" s="61">
        <f t="shared" si="43"/>
        <v>0</v>
      </c>
      <c r="H138" s="61">
        <f t="shared" si="43"/>
        <v>0</v>
      </c>
      <c r="I138" s="42">
        <f t="shared" si="40"/>
        <v>0</v>
      </c>
      <c r="J138" s="42">
        <v>0</v>
      </c>
      <c r="K138" s="42">
        <v>0</v>
      </c>
    </row>
    <row r="139" spans="1:11" x14ac:dyDescent="0.25">
      <c r="A139" s="47" t="s">
        <v>52</v>
      </c>
      <c r="B139" s="47" t="s">
        <v>53</v>
      </c>
      <c r="C139" s="40" t="s">
        <v>18</v>
      </c>
      <c r="D139" s="41">
        <f>D140+D141+D142+D143</f>
        <v>0</v>
      </c>
      <c r="E139" s="41">
        <f>E140+E141+E142+E143</f>
        <v>0</v>
      </c>
      <c r="F139" s="41">
        <f>F140+F141+F142+F143</f>
        <v>0</v>
      </c>
      <c r="G139" s="41">
        <f>G140+G141+G142+G143</f>
        <v>0</v>
      </c>
      <c r="H139" s="41">
        <f>H140+H141+H142+H143</f>
        <v>0</v>
      </c>
      <c r="I139" s="42">
        <v>0</v>
      </c>
      <c r="J139" s="42">
        <v>0</v>
      </c>
      <c r="K139" s="42">
        <v>0</v>
      </c>
    </row>
    <row r="140" spans="1:11" ht="31.5" x14ac:dyDescent="0.25">
      <c r="A140" s="49"/>
      <c r="B140" s="49"/>
      <c r="C140" s="40" t="s">
        <v>19</v>
      </c>
      <c r="D140" s="41">
        <v>0</v>
      </c>
      <c r="E140" s="41">
        <v>0</v>
      </c>
      <c r="F140" s="41">
        <v>0</v>
      </c>
      <c r="G140" s="41">
        <v>0</v>
      </c>
      <c r="H140" s="41">
        <v>0</v>
      </c>
      <c r="I140" s="42">
        <v>0</v>
      </c>
      <c r="J140" s="42">
        <v>0</v>
      </c>
      <c r="K140" s="42">
        <v>0</v>
      </c>
    </row>
    <row r="141" spans="1:11" ht="47.25" x14ac:dyDescent="0.25">
      <c r="A141" s="49"/>
      <c r="B141" s="49"/>
      <c r="C141" s="40" t="s">
        <v>35</v>
      </c>
      <c r="D141" s="41">
        <v>0</v>
      </c>
      <c r="E141" s="41">
        <v>0</v>
      </c>
      <c r="F141" s="41">
        <v>0</v>
      </c>
      <c r="G141" s="41">
        <v>0</v>
      </c>
      <c r="H141" s="41">
        <v>0</v>
      </c>
      <c r="I141" s="42">
        <v>0</v>
      </c>
      <c r="J141" s="42">
        <v>0</v>
      </c>
      <c r="K141" s="42">
        <v>0</v>
      </c>
    </row>
    <row r="142" spans="1:11" ht="47.25" x14ac:dyDescent="0.25">
      <c r="A142" s="49"/>
      <c r="B142" s="49"/>
      <c r="C142" s="40" t="s">
        <v>21</v>
      </c>
      <c r="D142" s="41">
        <v>0</v>
      </c>
      <c r="E142" s="41">
        <v>0</v>
      </c>
      <c r="F142" s="41">
        <v>0</v>
      </c>
      <c r="G142" s="41">
        <v>0</v>
      </c>
      <c r="H142" s="41">
        <v>0</v>
      </c>
      <c r="I142" s="42">
        <v>0</v>
      </c>
      <c r="J142" s="42">
        <v>0</v>
      </c>
      <c r="K142" s="42">
        <v>0</v>
      </c>
    </row>
    <row r="143" spans="1:11" ht="47.25" x14ac:dyDescent="0.25">
      <c r="A143" s="51"/>
      <c r="B143" s="51"/>
      <c r="C143" s="40" t="s">
        <v>22</v>
      </c>
      <c r="D143" s="41">
        <v>0</v>
      </c>
      <c r="E143" s="41">
        <v>0</v>
      </c>
      <c r="F143" s="41">
        <v>0</v>
      </c>
      <c r="G143" s="41">
        <v>0</v>
      </c>
      <c r="H143" s="41">
        <v>0</v>
      </c>
      <c r="I143" s="42">
        <v>0</v>
      </c>
      <c r="J143" s="42">
        <v>0</v>
      </c>
      <c r="K143" s="42">
        <v>0</v>
      </c>
    </row>
    <row r="144" spans="1:11" x14ac:dyDescent="0.25">
      <c r="A144" s="39" t="s">
        <v>54</v>
      </c>
      <c r="B144" s="47" t="s">
        <v>55</v>
      </c>
      <c r="C144" s="40" t="s">
        <v>18</v>
      </c>
      <c r="D144" s="41">
        <f>D145+D146+D147+D148</f>
        <v>0</v>
      </c>
      <c r="E144" s="41">
        <f>E145+E146+E147+E148</f>
        <v>0</v>
      </c>
      <c r="F144" s="41">
        <f>F145+F146+F147+F148</f>
        <v>0</v>
      </c>
      <c r="G144" s="41">
        <f>G145+G146+G147+G148</f>
        <v>0</v>
      </c>
      <c r="H144" s="41">
        <f>H145+H146+H147+H148</f>
        <v>0</v>
      </c>
      <c r="I144" s="42" t="e">
        <f t="shared" si="40"/>
        <v>#DIV/0!</v>
      </c>
      <c r="J144" s="42" t="e">
        <f t="shared" si="41"/>
        <v>#DIV/0!</v>
      </c>
      <c r="K144" s="42" t="e">
        <f t="shared" si="42"/>
        <v>#DIV/0!</v>
      </c>
    </row>
    <row r="145" spans="1:11" ht="31.5" x14ac:dyDescent="0.25">
      <c r="A145" s="39"/>
      <c r="B145" s="49"/>
      <c r="C145" s="40" t="s">
        <v>19</v>
      </c>
      <c r="D145" s="41">
        <f>170-170</f>
        <v>0</v>
      </c>
      <c r="E145" s="41">
        <f>170-170</f>
        <v>0</v>
      </c>
      <c r="F145" s="41">
        <f>170-17-153</f>
        <v>0</v>
      </c>
      <c r="G145" s="41">
        <v>0</v>
      </c>
      <c r="H145" s="41">
        <v>0</v>
      </c>
      <c r="I145" s="42" t="e">
        <f t="shared" si="40"/>
        <v>#DIV/0!</v>
      </c>
      <c r="J145" s="42" t="e">
        <f t="shared" si="41"/>
        <v>#DIV/0!</v>
      </c>
      <c r="K145" s="42" t="e">
        <f t="shared" si="42"/>
        <v>#DIV/0!</v>
      </c>
    </row>
    <row r="146" spans="1:11" ht="47.25" x14ac:dyDescent="0.25">
      <c r="A146" s="39"/>
      <c r="B146" s="49"/>
      <c r="C146" s="40" t="s">
        <v>35</v>
      </c>
      <c r="D146" s="41">
        <v>0</v>
      </c>
      <c r="E146" s="41">
        <v>0</v>
      </c>
      <c r="F146" s="41">
        <v>0</v>
      </c>
      <c r="G146" s="41">
        <v>0</v>
      </c>
      <c r="H146" s="41">
        <v>0</v>
      </c>
      <c r="I146" s="42">
        <v>0</v>
      </c>
      <c r="J146" s="42">
        <v>0</v>
      </c>
      <c r="K146" s="42">
        <v>0</v>
      </c>
    </row>
    <row r="147" spans="1:11" ht="47.25" x14ac:dyDescent="0.25">
      <c r="A147" s="39"/>
      <c r="B147" s="49"/>
      <c r="C147" s="40" t="s">
        <v>21</v>
      </c>
      <c r="D147" s="41">
        <v>0</v>
      </c>
      <c r="E147" s="41">
        <v>0</v>
      </c>
      <c r="F147" s="41">
        <v>0</v>
      </c>
      <c r="G147" s="41">
        <v>0</v>
      </c>
      <c r="H147" s="41">
        <v>0</v>
      </c>
      <c r="I147" s="42">
        <v>0</v>
      </c>
      <c r="J147" s="42">
        <v>0</v>
      </c>
      <c r="K147" s="42">
        <v>0</v>
      </c>
    </row>
    <row r="148" spans="1:11" ht="47.25" x14ac:dyDescent="0.25">
      <c r="A148" s="39"/>
      <c r="B148" s="51"/>
      <c r="C148" s="40" t="s">
        <v>22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2">
        <v>0</v>
      </c>
      <c r="J148" s="42">
        <v>0</v>
      </c>
      <c r="K148" s="42">
        <v>0</v>
      </c>
    </row>
    <row r="149" spans="1:11" x14ac:dyDescent="0.25">
      <c r="A149" s="52" t="s">
        <v>56</v>
      </c>
      <c r="B149" s="47" t="s">
        <v>57</v>
      </c>
      <c r="C149" s="40" t="s">
        <v>18</v>
      </c>
      <c r="D149" s="41">
        <f>D150+D151+D152+D153</f>
        <v>0</v>
      </c>
      <c r="E149" s="41">
        <f>E150+E151+E152+E153</f>
        <v>0</v>
      </c>
      <c r="F149" s="41">
        <f>F150+F151+F152+F153</f>
        <v>0</v>
      </c>
      <c r="G149" s="41">
        <f>G150+G151+G152+G153</f>
        <v>0</v>
      </c>
      <c r="H149" s="41">
        <f>H150+H151+H152+H153</f>
        <v>0</v>
      </c>
      <c r="I149" s="42">
        <v>0</v>
      </c>
      <c r="J149" s="42">
        <v>0</v>
      </c>
      <c r="K149" s="42">
        <v>0</v>
      </c>
    </row>
    <row r="150" spans="1:11" ht="31.5" x14ac:dyDescent="0.25">
      <c r="A150" s="52"/>
      <c r="B150" s="49"/>
      <c r="C150" s="40" t="s">
        <v>19</v>
      </c>
      <c r="D150" s="41">
        <v>0</v>
      </c>
      <c r="E150" s="41">
        <v>0</v>
      </c>
      <c r="F150" s="41">
        <v>0</v>
      </c>
      <c r="G150" s="41">
        <v>0</v>
      </c>
      <c r="H150" s="41">
        <v>0</v>
      </c>
      <c r="I150" s="42">
        <v>0</v>
      </c>
      <c r="J150" s="42">
        <v>0</v>
      </c>
      <c r="K150" s="42">
        <v>0</v>
      </c>
    </row>
    <row r="151" spans="1:11" ht="47.25" x14ac:dyDescent="0.25">
      <c r="A151" s="52"/>
      <c r="B151" s="49"/>
      <c r="C151" s="40" t="s">
        <v>35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2">
        <v>0</v>
      </c>
      <c r="J151" s="42">
        <v>0</v>
      </c>
      <c r="K151" s="42">
        <v>0</v>
      </c>
    </row>
    <row r="152" spans="1:11" ht="47.25" x14ac:dyDescent="0.25">
      <c r="A152" s="52"/>
      <c r="B152" s="49"/>
      <c r="C152" s="40" t="s">
        <v>21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2">
        <v>0</v>
      </c>
      <c r="J152" s="42">
        <v>0</v>
      </c>
      <c r="K152" s="42">
        <v>0</v>
      </c>
    </row>
    <row r="153" spans="1:11" ht="47.25" x14ac:dyDescent="0.25">
      <c r="A153" s="52"/>
      <c r="B153" s="51"/>
      <c r="C153" s="40" t="s">
        <v>22</v>
      </c>
      <c r="D153" s="41">
        <v>0</v>
      </c>
      <c r="E153" s="41">
        <v>0</v>
      </c>
      <c r="F153" s="41">
        <v>0</v>
      </c>
      <c r="G153" s="41">
        <v>0</v>
      </c>
      <c r="H153" s="41">
        <v>0</v>
      </c>
      <c r="I153" s="42">
        <v>0</v>
      </c>
      <c r="J153" s="42">
        <v>0</v>
      </c>
      <c r="K153" s="42">
        <v>0</v>
      </c>
    </row>
    <row r="154" spans="1:11" x14ac:dyDescent="0.25">
      <c r="A154" s="53" t="s">
        <v>58</v>
      </c>
      <c r="B154" s="47" t="s">
        <v>57</v>
      </c>
      <c r="C154" s="40" t="s">
        <v>18</v>
      </c>
      <c r="D154" s="41">
        <f>D155+D156+D157+D158</f>
        <v>0</v>
      </c>
      <c r="E154" s="41">
        <f>E155+E156+E157+E158</f>
        <v>0</v>
      </c>
      <c r="F154" s="41">
        <f>F155+F156+F157+F158</f>
        <v>0</v>
      </c>
      <c r="G154" s="41">
        <f>G155+G156+G157+G158</f>
        <v>0</v>
      </c>
      <c r="H154" s="41">
        <f>H155+H156+H157+H158</f>
        <v>0</v>
      </c>
      <c r="I154" s="42">
        <v>0</v>
      </c>
      <c r="J154" s="42">
        <v>0</v>
      </c>
      <c r="K154" s="42">
        <v>0</v>
      </c>
    </row>
    <row r="155" spans="1:11" ht="31.5" x14ac:dyDescent="0.25">
      <c r="A155" s="54"/>
      <c r="B155" s="49"/>
      <c r="C155" s="40" t="s">
        <v>19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2">
        <v>0</v>
      </c>
      <c r="J155" s="42">
        <v>0</v>
      </c>
      <c r="K155" s="42">
        <v>0</v>
      </c>
    </row>
    <row r="156" spans="1:11" ht="47.25" x14ac:dyDescent="0.25">
      <c r="A156" s="54"/>
      <c r="B156" s="49"/>
      <c r="C156" s="40" t="s">
        <v>35</v>
      </c>
      <c r="D156" s="41">
        <v>0</v>
      </c>
      <c r="E156" s="41">
        <v>0</v>
      </c>
      <c r="F156" s="41">
        <v>0</v>
      </c>
      <c r="G156" s="41">
        <v>0</v>
      </c>
      <c r="H156" s="41">
        <v>0</v>
      </c>
      <c r="I156" s="42">
        <v>0</v>
      </c>
      <c r="J156" s="42">
        <v>0</v>
      </c>
      <c r="K156" s="42">
        <v>0</v>
      </c>
    </row>
    <row r="157" spans="1:11" ht="47.25" x14ac:dyDescent="0.25">
      <c r="A157" s="54"/>
      <c r="B157" s="49"/>
      <c r="C157" s="40" t="s">
        <v>21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2">
        <v>0</v>
      </c>
      <c r="J157" s="42">
        <v>0</v>
      </c>
      <c r="K157" s="42">
        <v>0</v>
      </c>
    </row>
    <row r="158" spans="1:11" ht="47.25" x14ac:dyDescent="0.25">
      <c r="A158" s="55"/>
      <c r="B158" s="51"/>
      <c r="C158" s="40" t="s">
        <v>22</v>
      </c>
      <c r="D158" s="41">
        <v>0</v>
      </c>
      <c r="E158" s="41">
        <v>0</v>
      </c>
      <c r="F158" s="41">
        <v>0</v>
      </c>
      <c r="G158" s="41">
        <v>0</v>
      </c>
      <c r="H158" s="41">
        <v>0</v>
      </c>
      <c r="I158" s="42">
        <v>0</v>
      </c>
      <c r="J158" s="42">
        <v>0</v>
      </c>
      <c r="K158" s="42">
        <v>0</v>
      </c>
    </row>
    <row r="159" spans="1:11" x14ac:dyDescent="0.25">
      <c r="A159" s="53" t="s">
        <v>59</v>
      </c>
      <c r="B159" s="47" t="s">
        <v>60</v>
      </c>
      <c r="C159" s="40" t="s">
        <v>18</v>
      </c>
      <c r="D159" s="41">
        <f>D160+D161+D162+D163</f>
        <v>0</v>
      </c>
      <c r="E159" s="41">
        <f>E160+E161+E162+E163</f>
        <v>0</v>
      </c>
      <c r="F159" s="41">
        <f>F160+F161+F162+F163</f>
        <v>0</v>
      </c>
      <c r="G159" s="41">
        <f>G160+G161+G162+G163</f>
        <v>0</v>
      </c>
      <c r="H159" s="41">
        <f>H160+H161+H162+H163</f>
        <v>0</v>
      </c>
      <c r="I159" s="42">
        <v>0</v>
      </c>
      <c r="J159" s="42">
        <v>0</v>
      </c>
      <c r="K159" s="42">
        <v>0</v>
      </c>
    </row>
    <row r="160" spans="1:11" ht="31.5" x14ac:dyDescent="0.25">
      <c r="A160" s="54"/>
      <c r="B160" s="49"/>
      <c r="C160" s="40" t="s">
        <v>19</v>
      </c>
      <c r="D160" s="41">
        <v>0</v>
      </c>
      <c r="E160" s="41">
        <v>0</v>
      </c>
      <c r="F160" s="41">
        <v>0</v>
      </c>
      <c r="G160" s="41">
        <v>0</v>
      </c>
      <c r="H160" s="41">
        <v>0</v>
      </c>
      <c r="I160" s="42">
        <v>0</v>
      </c>
      <c r="J160" s="42">
        <v>0</v>
      </c>
      <c r="K160" s="42">
        <v>0</v>
      </c>
    </row>
    <row r="161" spans="1:11" ht="47.25" x14ac:dyDescent="0.25">
      <c r="A161" s="54"/>
      <c r="B161" s="49"/>
      <c r="C161" s="40" t="s">
        <v>35</v>
      </c>
      <c r="D161" s="41">
        <v>0</v>
      </c>
      <c r="E161" s="41">
        <v>0</v>
      </c>
      <c r="F161" s="41">
        <v>0</v>
      </c>
      <c r="G161" s="41">
        <v>0</v>
      </c>
      <c r="H161" s="41">
        <v>0</v>
      </c>
      <c r="I161" s="42">
        <v>0</v>
      </c>
      <c r="J161" s="42">
        <v>0</v>
      </c>
      <c r="K161" s="42">
        <v>0</v>
      </c>
    </row>
    <row r="162" spans="1:11" ht="47.25" x14ac:dyDescent="0.25">
      <c r="A162" s="54"/>
      <c r="B162" s="49"/>
      <c r="C162" s="40" t="s">
        <v>21</v>
      </c>
      <c r="D162" s="41">
        <v>0</v>
      </c>
      <c r="E162" s="41">
        <v>0</v>
      </c>
      <c r="F162" s="41">
        <v>0</v>
      </c>
      <c r="G162" s="41">
        <v>0</v>
      </c>
      <c r="H162" s="41">
        <v>0</v>
      </c>
      <c r="I162" s="42">
        <v>0</v>
      </c>
      <c r="J162" s="42">
        <v>0</v>
      </c>
      <c r="K162" s="42">
        <v>0</v>
      </c>
    </row>
    <row r="163" spans="1:11" ht="47.25" x14ac:dyDescent="0.25">
      <c r="A163" s="55"/>
      <c r="B163" s="51"/>
      <c r="C163" s="40" t="s">
        <v>22</v>
      </c>
      <c r="D163" s="41">
        <v>0</v>
      </c>
      <c r="E163" s="41">
        <v>0</v>
      </c>
      <c r="F163" s="41">
        <v>0</v>
      </c>
      <c r="G163" s="41">
        <v>0</v>
      </c>
      <c r="H163" s="41">
        <v>0</v>
      </c>
      <c r="I163" s="42">
        <v>0</v>
      </c>
      <c r="J163" s="42">
        <v>0</v>
      </c>
      <c r="K163" s="42">
        <v>0</v>
      </c>
    </row>
    <row r="164" spans="1:11" x14ac:dyDescent="0.25">
      <c r="A164" s="53" t="s">
        <v>61</v>
      </c>
      <c r="B164" s="47" t="s">
        <v>31</v>
      </c>
      <c r="C164" s="40" t="s">
        <v>18</v>
      </c>
      <c r="D164" s="41">
        <f>D165+D166+D167+D168</f>
        <v>0</v>
      </c>
      <c r="E164" s="41">
        <f>E165+E166+E167+E168</f>
        <v>0</v>
      </c>
      <c r="F164" s="41">
        <f>F165+F166+F167+F168</f>
        <v>0</v>
      </c>
      <c r="G164" s="41">
        <f>G165+G166+G167+G168</f>
        <v>0</v>
      </c>
      <c r="H164" s="41">
        <f>H165+H166+H167+H168</f>
        <v>0</v>
      </c>
      <c r="I164" s="42">
        <v>0</v>
      </c>
      <c r="J164" s="42">
        <v>0</v>
      </c>
      <c r="K164" s="42">
        <v>0</v>
      </c>
    </row>
    <row r="165" spans="1:11" ht="31.5" x14ac:dyDescent="0.25">
      <c r="A165" s="54"/>
      <c r="B165" s="49"/>
      <c r="C165" s="40" t="s">
        <v>19</v>
      </c>
      <c r="D165" s="41">
        <v>0</v>
      </c>
      <c r="E165" s="41">
        <v>0</v>
      </c>
      <c r="F165" s="61">
        <f>794-794</f>
        <v>0</v>
      </c>
      <c r="G165" s="61">
        <f>794-794</f>
        <v>0</v>
      </c>
      <c r="H165" s="61">
        <f>794-794</f>
        <v>0</v>
      </c>
      <c r="I165" s="42">
        <v>0</v>
      </c>
      <c r="J165" s="42">
        <v>0</v>
      </c>
      <c r="K165" s="42">
        <v>0</v>
      </c>
    </row>
    <row r="166" spans="1:11" ht="47.25" x14ac:dyDescent="0.25">
      <c r="A166" s="54"/>
      <c r="B166" s="49"/>
      <c r="C166" s="40" t="s">
        <v>35</v>
      </c>
      <c r="D166" s="41">
        <v>0</v>
      </c>
      <c r="E166" s="41">
        <v>0</v>
      </c>
      <c r="F166" s="41">
        <v>0</v>
      </c>
      <c r="G166" s="41">
        <v>0</v>
      </c>
      <c r="H166" s="41">
        <v>0</v>
      </c>
      <c r="I166" s="42">
        <v>0</v>
      </c>
      <c r="J166" s="42">
        <v>0</v>
      </c>
      <c r="K166" s="42">
        <v>0</v>
      </c>
    </row>
    <row r="167" spans="1:11" ht="47.25" x14ac:dyDescent="0.25">
      <c r="A167" s="54"/>
      <c r="B167" s="49"/>
      <c r="C167" s="40" t="s">
        <v>21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2">
        <v>0</v>
      </c>
      <c r="J167" s="42">
        <v>0</v>
      </c>
      <c r="K167" s="42">
        <v>0</v>
      </c>
    </row>
    <row r="168" spans="1:11" ht="47.25" x14ac:dyDescent="0.25">
      <c r="A168" s="55"/>
      <c r="B168" s="51"/>
      <c r="C168" s="40" t="s">
        <v>22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2">
        <v>0</v>
      </c>
      <c r="J168" s="42">
        <v>0</v>
      </c>
      <c r="K168" s="42">
        <v>0</v>
      </c>
    </row>
    <row r="169" spans="1:11" x14ac:dyDescent="0.25">
      <c r="A169" s="53" t="s">
        <v>62</v>
      </c>
      <c r="B169" s="47" t="s">
        <v>31</v>
      </c>
      <c r="C169" s="40" t="s">
        <v>18</v>
      </c>
      <c r="D169" s="41">
        <f>D170+D171+D172+D173</f>
        <v>0</v>
      </c>
      <c r="E169" s="41">
        <f>E170+E171+E172+E173</f>
        <v>0</v>
      </c>
      <c r="F169" s="41">
        <f>F170+F171+F172+F173</f>
        <v>0</v>
      </c>
      <c r="G169" s="41">
        <f>G170+G171+G172+G173</f>
        <v>0</v>
      </c>
      <c r="H169" s="41">
        <f>H170+H171+H172+H173</f>
        <v>0</v>
      </c>
      <c r="I169" s="42">
        <v>0</v>
      </c>
      <c r="J169" s="42">
        <v>0</v>
      </c>
      <c r="K169" s="42">
        <v>0</v>
      </c>
    </row>
    <row r="170" spans="1:11" ht="31.5" x14ac:dyDescent="0.25">
      <c r="A170" s="54"/>
      <c r="B170" s="49"/>
      <c r="C170" s="40" t="s">
        <v>19</v>
      </c>
      <c r="D170" s="41">
        <v>0</v>
      </c>
      <c r="E170" s="41">
        <v>0</v>
      </c>
      <c r="F170" s="61">
        <f>227-227</f>
        <v>0</v>
      </c>
      <c r="G170" s="61">
        <f>227-227</f>
        <v>0</v>
      </c>
      <c r="H170" s="61">
        <f>227-227</f>
        <v>0</v>
      </c>
      <c r="I170" s="42">
        <v>0</v>
      </c>
      <c r="J170" s="42">
        <v>0</v>
      </c>
      <c r="K170" s="42">
        <v>0</v>
      </c>
    </row>
    <row r="171" spans="1:11" ht="47.25" x14ac:dyDescent="0.25">
      <c r="A171" s="54"/>
      <c r="B171" s="49"/>
      <c r="C171" s="40" t="s">
        <v>35</v>
      </c>
      <c r="D171" s="41">
        <v>0</v>
      </c>
      <c r="E171" s="41">
        <v>0</v>
      </c>
      <c r="F171" s="41">
        <v>0</v>
      </c>
      <c r="G171" s="41">
        <v>0</v>
      </c>
      <c r="H171" s="41">
        <v>0</v>
      </c>
      <c r="I171" s="42">
        <v>0</v>
      </c>
      <c r="J171" s="42">
        <v>0</v>
      </c>
      <c r="K171" s="42">
        <v>0</v>
      </c>
    </row>
    <row r="172" spans="1:11" ht="47.25" x14ac:dyDescent="0.25">
      <c r="A172" s="54"/>
      <c r="B172" s="49"/>
      <c r="C172" s="40" t="s">
        <v>21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2">
        <v>0</v>
      </c>
      <c r="J172" s="42">
        <v>0</v>
      </c>
      <c r="K172" s="42">
        <v>0</v>
      </c>
    </row>
    <row r="173" spans="1:11" ht="47.25" x14ac:dyDescent="0.25">
      <c r="A173" s="55"/>
      <c r="B173" s="51"/>
      <c r="C173" s="40" t="s">
        <v>22</v>
      </c>
      <c r="D173" s="41">
        <v>0</v>
      </c>
      <c r="E173" s="41">
        <v>0</v>
      </c>
      <c r="F173" s="41">
        <v>0</v>
      </c>
      <c r="G173" s="41">
        <v>0</v>
      </c>
      <c r="H173" s="41">
        <v>0</v>
      </c>
      <c r="I173" s="42">
        <v>0</v>
      </c>
      <c r="J173" s="42">
        <v>0</v>
      </c>
      <c r="K173" s="42">
        <v>0</v>
      </c>
    </row>
    <row r="174" spans="1:11" x14ac:dyDescent="0.25">
      <c r="A174" s="53" t="s">
        <v>63</v>
      </c>
      <c r="B174" s="47" t="s">
        <v>31</v>
      </c>
      <c r="C174" s="40" t="s">
        <v>18</v>
      </c>
      <c r="D174" s="41">
        <f>D175+D176+D177+D178</f>
        <v>0</v>
      </c>
      <c r="E174" s="41">
        <f>E175+E176+E177+E178</f>
        <v>0</v>
      </c>
      <c r="F174" s="41">
        <f>F175+F176+F177+F178</f>
        <v>0</v>
      </c>
      <c r="G174" s="41">
        <f>G175+G176+G177+G178</f>
        <v>0</v>
      </c>
      <c r="H174" s="41">
        <f>H175+H176+H177+H178</f>
        <v>0</v>
      </c>
      <c r="I174" s="42">
        <v>0</v>
      </c>
      <c r="J174" s="42">
        <v>0</v>
      </c>
      <c r="K174" s="42">
        <v>0</v>
      </c>
    </row>
    <row r="175" spans="1:11" ht="31.5" x14ac:dyDescent="0.25">
      <c r="A175" s="54"/>
      <c r="B175" s="49"/>
      <c r="C175" s="40" t="s">
        <v>19</v>
      </c>
      <c r="D175" s="41">
        <v>0</v>
      </c>
      <c r="E175" s="41">
        <v>0</v>
      </c>
      <c r="F175" s="61">
        <f>280-280</f>
        <v>0</v>
      </c>
      <c r="G175" s="61">
        <f>280-280</f>
        <v>0</v>
      </c>
      <c r="H175" s="61">
        <f>280-280</f>
        <v>0</v>
      </c>
      <c r="I175" s="42">
        <v>0</v>
      </c>
      <c r="J175" s="42">
        <v>0</v>
      </c>
      <c r="K175" s="42">
        <v>0</v>
      </c>
    </row>
    <row r="176" spans="1:11" ht="47.25" x14ac:dyDescent="0.25">
      <c r="A176" s="54"/>
      <c r="B176" s="49"/>
      <c r="C176" s="40" t="s">
        <v>35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2">
        <v>0</v>
      </c>
      <c r="J176" s="42">
        <v>0</v>
      </c>
      <c r="K176" s="42">
        <v>0</v>
      </c>
    </row>
    <row r="177" spans="1:11" ht="47.25" x14ac:dyDescent="0.25">
      <c r="A177" s="54"/>
      <c r="B177" s="49"/>
      <c r="C177" s="40" t="s">
        <v>21</v>
      </c>
      <c r="D177" s="41">
        <v>0</v>
      </c>
      <c r="E177" s="41">
        <v>0</v>
      </c>
      <c r="F177" s="41">
        <v>0</v>
      </c>
      <c r="G177" s="41">
        <v>0</v>
      </c>
      <c r="H177" s="41">
        <v>0</v>
      </c>
      <c r="I177" s="42">
        <v>0</v>
      </c>
      <c r="J177" s="42">
        <v>0</v>
      </c>
      <c r="K177" s="42">
        <v>0</v>
      </c>
    </row>
    <row r="178" spans="1:11" ht="47.25" x14ac:dyDescent="0.25">
      <c r="A178" s="55"/>
      <c r="B178" s="51"/>
      <c r="C178" s="40" t="s">
        <v>22</v>
      </c>
      <c r="D178" s="41">
        <v>0</v>
      </c>
      <c r="E178" s="41">
        <v>0</v>
      </c>
      <c r="F178" s="41">
        <v>0</v>
      </c>
      <c r="G178" s="41">
        <v>0</v>
      </c>
      <c r="H178" s="41">
        <v>0</v>
      </c>
      <c r="I178" s="42">
        <v>0</v>
      </c>
      <c r="J178" s="42">
        <v>0</v>
      </c>
      <c r="K178" s="42">
        <v>0</v>
      </c>
    </row>
    <row r="179" spans="1:11" x14ac:dyDescent="0.25">
      <c r="A179" s="53" t="s">
        <v>64</v>
      </c>
      <c r="B179" s="47" t="s">
        <v>65</v>
      </c>
      <c r="C179" s="40" t="s">
        <v>18</v>
      </c>
      <c r="D179" s="41">
        <f>D180+D181+D182+D183</f>
        <v>245</v>
      </c>
      <c r="E179" s="41">
        <f>E180+E181+E182+E183</f>
        <v>245</v>
      </c>
      <c r="F179" s="41">
        <f>F180+F181+F182+F183</f>
        <v>220.5</v>
      </c>
      <c r="G179" s="41">
        <f>G180+G181+G182+G183</f>
        <v>0</v>
      </c>
      <c r="H179" s="41">
        <f>H180+H181+H182+H183</f>
        <v>0</v>
      </c>
      <c r="I179" s="42">
        <f t="shared" ref="I179:I180" si="44">H179/D179*100</f>
        <v>0</v>
      </c>
      <c r="J179" s="42">
        <f t="shared" ref="J179:J180" si="45">G179/E179*100</f>
        <v>0</v>
      </c>
      <c r="K179" s="42">
        <f t="shared" ref="K179:K180" si="46">G179/F179*100</f>
        <v>0</v>
      </c>
    </row>
    <row r="180" spans="1:11" ht="31.5" x14ac:dyDescent="0.25">
      <c r="A180" s="54"/>
      <c r="B180" s="49"/>
      <c r="C180" s="40" t="s">
        <v>19</v>
      </c>
      <c r="D180" s="41">
        <f>D185+D190</f>
        <v>245</v>
      </c>
      <c r="E180" s="41">
        <f t="shared" ref="E180:H180" si="47">E185+E190</f>
        <v>245</v>
      </c>
      <c r="F180" s="41">
        <f t="shared" si="47"/>
        <v>220.5</v>
      </c>
      <c r="G180" s="41">
        <f t="shared" si="47"/>
        <v>0</v>
      </c>
      <c r="H180" s="41">
        <f t="shared" si="47"/>
        <v>0</v>
      </c>
      <c r="I180" s="42">
        <f t="shared" si="44"/>
        <v>0</v>
      </c>
      <c r="J180" s="42">
        <f t="shared" si="45"/>
        <v>0</v>
      </c>
      <c r="K180" s="42">
        <f t="shared" si="46"/>
        <v>0</v>
      </c>
    </row>
    <row r="181" spans="1:11" ht="47.25" x14ac:dyDescent="0.25">
      <c r="A181" s="54"/>
      <c r="B181" s="49"/>
      <c r="C181" s="40" t="s">
        <v>35</v>
      </c>
      <c r="D181" s="41">
        <v>0</v>
      </c>
      <c r="E181" s="41">
        <v>0</v>
      </c>
      <c r="F181" s="41">
        <v>0</v>
      </c>
      <c r="G181" s="41">
        <v>0</v>
      </c>
      <c r="H181" s="41">
        <v>0</v>
      </c>
      <c r="I181" s="42">
        <v>0</v>
      </c>
      <c r="J181" s="42">
        <v>0</v>
      </c>
      <c r="K181" s="42">
        <v>0</v>
      </c>
    </row>
    <row r="182" spans="1:11" ht="47.25" x14ac:dyDescent="0.25">
      <c r="A182" s="54"/>
      <c r="B182" s="49"/>
      <c r="C182" s="40" t="s">
        <v>21</v>
      </c>
      <c r="D182" s="41">
        <v>0</v>
      </c>
      <c r="E182" s="41">
        <v>0</v>
      </c>
      <c r="F182" s="41">
        <v>0</v>
      </c>
      <c r="G182" s="41">
        <v>0</v>
      </c>
      <c r="H182" s="41">
        <v>0</v>
      </c>
      <c r="I182" s="42">
        <v>0</v>
      </c>
      <c r="J182" s="42">
        <v>0</v>
      </c>
      <c r="K182" s="42">
        <v>0</v>
      </c>
    </row>
    <row r="183" spans="1:11" ht="47.25" x14ac:dyDescent="0.25">
      <c r="A183" s="54"/>
      <c r="B183" s="51"/>
      <c r="C183" s="40" t="s">
        <v>22</v>
      </c>
      <c r="D183" s="41">
        <v>0</v>
      </c>
      <c r="E183" s="41">
        <v>0</v>
      </c>
      <c r="F183" s="41">
        <v>0</v>
      </c>
      <c r="G183" s="41">
        <v>0</v>
      </c>
      <c r="H183" s="41">
        <v>0</v>
      </c>
      <c r="I183" s="42">
        <v>0</v>
      </c>
      <c r="J183" s="42">
        <v>0</v>
      </c>
      <c r="K183" s="42">
        <v>0</v>
      </c>
    </row>
    <row r="184" spans="1:11" x14ac:dyDescent="0.25">
      <c r="A184" s="54"/>
      <c r="B184" s="49" t="s">
        <v>66</v>
      </c>
      <c r="C184" s="40" t="s">
        <v>18</v>
      </c>
      <c r="D184" s="41">
        <f>D185+D186+D187+D188</f>
        <v>170</v>
      </c>
      <c r="E184" s="41">
        <f>E185+E186+E187+E188</f>
        <v>170</v>
      </c>
      <c r="F184" s="41">
        <f>F185+F186+F187+F188</f>
        <v>153</v>
      </c>
      <c r="G184" s="41">
        <f>G185+G186+G187+G188</f>
        <v>0</v>
      </c>
      <c r="H184" s="41">
        <f>H185+H186+H187+H188</f>
        <v>0</v>
      </c>
      <c r="I184" s="42">
        <f t="shared" ref="I184:I185" si="48">H184/D184*100</f>
        <v>0</v>
      </c>
      <c r="J184" s="42">
        <f t="shared" ref="J184:J185" si="49">G184/E184*100</f>
        <v>0</v>
      </c>
      <c r="K184" s="42">
        <f t="shared" ref="K184:K185" si="50">G184/F184*100</f>
        <v>0</v>
      </c>
    </row>
    <row r="185" spans="1:11" ht="31.5" x14ac:dyDescent="0.25">
      <c r="A185" s="54"/>
      <c r="B185" s="49"/>
      <c r="C185" s="40" t="s">
        <v>19</v>
      </c>
      <c r="D185" s="41">
        <v>170</v>
      </c>
      <c r="E185" s="41">
        <v>170</v>
      </c>
      <c r="F185" s="41">
        <v>153</v>
      </c>
      <c r="G185" s="41">
        <v>0</v>
      </c>
      <c r="H185" s="41">
        <v>0</v>
      </c>
      <c r="I185" s="42">
        <f t="shared" si="48"/>
        <v>0</v>
      </c>
      <c r="J185" s="42">
        <f t="shared" si="49"/>
        <v>0</v>
      </c>
      <c r="K185" s="42">
        <f t="shared" si="50"/>
        <v>0</v>
      </c>
    </row>
    <row r="186" spans="1:11" ht="47.25" x14ac:dyDescent="0.25">
      <c r="A186" s="54"/>
      <c r="B186" s="49"/>
      <c r="C186" s="40" t="s">
        <v>35</v>
      </c>
      <c r="D186" s="41">
        <v>0</v>
      </c>
      <c r="E186" s="41">
        <v>0</v>
      </c>
      <c r="F186" s="41">
        <v>0</v>
      </c>
      <c r="G186" s="41">
        <v>0</v>
      </c>
      <c r="H186" s="41">
        <v>0</v>
      </c>
      <c r="I186" s="42">
        <v>0</v>
      </c>
      <c r="J186" s="42">
        <v>0</v>
      </c>
      <c r="K186" s="42">
        <v>0</v>
      </c>
    </row>
    <row r="187" spans="1:11" ht="47.25" x14ac:dyDescent="0.25">
      <c r="A187" s="54"/>
      <c r="B187" s="49"/>
      <c r="C187" s="40" t="s">
        <v>21</v>
      </c>
      <c r="D187" s="41">
        <v>0</v>
      </c>
      <c r="E187" s="41">
        <v>0</v>
      </c>
      <c r="F187" s="41">
        <v>0</v>
      </c>
      <c r="G187" s="41">
        <v>0</v>
      </c>
      <c r="H187" s="41">
        <v>0</v>
      </c>
      <c r="I187" s="42">
        <v>0</v>
      </c>
      <c r="J187" s="42">
        <v>0</v>
      </c>
      <c r="K187" s="42">
        <v>0</v>
      </c>
    </row>
    <row r="188" spans="1:11" ht="47.25" x14ac:dyDescent="0.25">
      <c r="A188" s="54"/>
      <c r="B188" s="51"/>
      <c r="C188" s="40" t="s">
        <v>22</v>
      </c>
      <c r="D188" s="41">
        <v>0</v>
      </c>
      <c r="E188" s="41">
        <v>0</v>
      </c>
      <c r="F188" s="41">
        <v>0</v>
      </c>
      <c r="G188" s="41">
        <v>0</v>
      </c>
      <c r="H188" s="41">
        <v>0</v>
      </c>
      <c r="I188" s="42">
        <v>0</v>
      </c>
      <c r="J188" s="42">
        <v>0</v>
      </c>
      <c r="K188" s="42">
        <v>0</v>
      </c>
    </row>
    <row r="189" spans="1:11" x14ac:dyDescent="0.25">
      <c r="A189" s="54"/>
      <c r="B189" s="47" t="s">
        <v>67</v>
      </c>
      <c r="C189" s="40" t="s">
        <v>18</v>
      </c>
      <c r="D189" s="41">
        <f>D190+D191+D192+D193</f>
        <v>75</v>
      </c>
      <c r="E189" s="41">
        <f>E190+E191+E192+E193</f>
        <v>75</v>
      </c>
      <c r="F189" s="41">
        <f>F190+F191+F192+F193</f>
        <v>67.5</v>
      </c>
      <c r="G189" s="41">
        <f>G190+G191+G192+G193</f>
        <v>0</v>
      </c>
      <c r="H189" s="41">
        <f>H190+H191+H192+H193</f>
        <v>0</v>
      </c>
      <c r="I189" s="42">
        <f t="shared" si="40"/>
        <v>0</v>
      </c>
      <c r="J189" s="42">
        <f t="shared" si="41"/>
        <v>0</v>
      </c>
      <c r="K189" s="42">
        <f t="shared" si="42"/>
        <v>0</v>
      </c>
    </row>
    <row r="190" spans="1:11" ht="31.5" x14ac:dyDescent="0.25">
      <c r="A190" s="54"/>
      <c r="B190" s="49"/>
      <c r="C190" s="40" t="s">
        <v>19</v>
      </c>
      <c r="D190" s="41">
        <v>75</v>
      </c>
      <c r="E190" s="41">
        <v>75</v>
      </c>
      <c r="F190" s="41">
        <v>67.5</v>
      </c>
      <c r="G190" s="41">
        <v>0</v>
      </c>
      <c r="H190" s="41">
        <v>0</v>
      </c>
      <c r="I190" s="42">
        <f t="shared" si="40"/>
        <v>0</v>
      </c>
      <c r="J190" s="42">
        <f t="shared" si="41"/>
        <v>0</v>
      </c>
      <c r="K190" s="42">
        <f t="shared" si="42"/>
        <v>0</v>
      </c>
    </row>
    <row r="191" spans="1:11" ht="47.25" x14ac:dyDescent="0.25">
      <c r="A191" s="54"/>
      <c r="B191" s="49"/>
      <c r="C191" s="40" t="s">
        <v>35</v>
      </c>
      <c r="D191" s="41">
        <v>0</v>
      </c>
      <c r="E191" s="41">
        <v>0</v>
      </c>
      <c r="F191" s="41">
        <v>0</v>
      </c>
      <c r="G191" s="41">
        <v>0</v>
      </c>
      <c r="H191" s="41">
        <v>0</v>
      </c>
      <c r="I191" s="42">
        <v>0</v>
      </c>
      <c r="J191" s="42">
        <v>0</v>
      </c>
      <c r="K191" s="42">
        <v>0</v>
      </c>
    </row>
    <row r="192" spans="1:11" ht="47.25" x14ac:dyDescent="0.25">
      <c r="A192" s="54"/>
      <c r="B192" s="49"/>
      <c r="C192" s="40" t="s">
        <v>21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2">
        <v>0</v>
      </c>
      <c r="J192" s="42">
        <v>0</v>
      </c>
      <c r="K192" s="42">
        <v>0</v>
      </c>
    </row>
    <row r="193" spans="1:11" ht="47.25" x14ac:dyDescent="0.25">
      <c r="A193" s="55"/>
      <c r="B193" s="51"/>
      <c r="C193" s="40" t="s">
        <v>22</v>
      </c>
      <c r="D193" s="41">
        <v>0</v>
      </c>
      <c r="E193" s="41">
        <v>0</v>
      </c>
      <c r="F193" s="41">
        <v>0</v>
      </c>
      <c r="G193" s="41">
        <v>0</v>
      </c>
      <c r="H193" s="41">
        <v>0</v>
      </c>
      <c r="I193" s="42">
        <v>0</v>
      </c>
      <c r="J193" s="42">
        <v>0</v>
      </c>
      <c r="K193" s="42">
        <v>0</v>
      </c>
    </row>
    <row r="194" spans="1:11" x14ac:dyDescent="0.25">
      <c r="A194" s="53" t="s">
        <v>68</v>
      </c>
      <c r="B194" s="47" t="s">
        <v>69</v>
      </c>
      <c r="C194" s="40" t="s">
        <v>18</v>
      </c>
      <c r="D194" s="41">
        <f>D195+D196+D197+D198</f>
        <v>10</v>
      </c>
      <c r="E194" s="41">
        <f>E195+E196+E197+E198</f>
        <v>0</v>
      </c>
      <c r="F194" s="41">
        <f>F195+F196+F197+F198</f>
        <v>0</v>
      </c>
      <c r="G194" s="41">
        <f>G195+G196+G197+G198</f>
        <v>0</v>
      </c>
      <c r="H194" s="41">
        <f>H195+H196+H197+H198</f>
        <v>0</v>
      </c>
      <c r="I194" s="42">
        <f t="shared" ref="I194:I210" si="51">H194/D194*100</f>
        <v>0</v>
      </c>
      <c r="J194" s="42">
        <v>0</v>
      </c>
      <c r="K194" s="42">
        <v>0</v>
      </c>
    </row>
    <row r="195" spans="1:11" ht="31.5" x14ac:dyDescent="0.25">
      <c r="A195" s="54"/>
      <c r="B195" s="49"/>
      <c r="C195" s="40" t="s">
        <v>19</v>
      </c>
      <c r="D195" s="41">
        <v>0</v>
      </c>
      <c r="E195" s="41">
        <v>0</v>
      </c>
      <c r="F195" s="41">
        <v>0</v>
      </c>
      <c r="G195" s="41">
        <v>0</v>
      </c>
      <c r="H195" s="41">
        <v>0</v>
      </c>
      <c r="I195" s="42">
        <v>0</v>
      </c>
      <c r="J195" s="42">
        <v>0</v>
      </c>
      <c r="K195" s="42">
        <v>0</v>
      </c>
    </row>
    <row r="196" spans="1:11" ht="47.25" x14ac:dyDescent="0.25">
      <c r="A196" s="54"/>
      <c r="B196" s="49"/>
      <c r="C196" s="40" t="s">
        <v>35</v>
      </c>
      <c r="D196" s="41">
        <v>0</v>
      </c>
      <c r="E196" s="41">
        <v>0</v>
      </c>
      <c r="F196" s="41">
        <v>0</v>
      </c>
      <c r="G196" s="41">
        <v>0</v>
      </c>
      <c r="H196" s="41">
        <v>0</v>
      </c>
      <c r="I196" s="42">
        <v>0</v>
      </c>
      <c r="J196" s="42">
        <v>0</v>
      </c>
      <c r="K196" s="42">
        <v>0</v>
      </c>
    </row>
    <row r="197" spans="1:11" ht="47.25" x14ac:dyDescent="0.25">
      <c r="A197" s="54"/>
      <c r="B197" s="49"/>
      <c r="C197" s="40" t="s">
        <v>21</v>
      </c>
      <c r="D197" s="41">
        <v>0</v>
      </c>
      <c r="E197" s="41">
        <v>0</v>
      </c>
      <c r="F197" s="41">
        <v>0</v>
      </c>
      <c r="G197" s="41">
        <v>0</v>
      </c>
      <c r="H197" s="41">
        <v>0</v>
      </c>
      <c r="I197" s="42">
        <v>0</v>
      </c>
      <c r="J197" s="42">
        <v>0</v>
      </c>
      <c r="K197" s="42">
        <v>0</v>
      </c>
    </row>
    <row r="198" spans="1:11" ht="47.25" x14ac:dyDescent="0.25">
      <c r="A198" s="55"/>
      <c r="B198" s="51"/>
      <c r="C198" s="40" t="s">
        <v>22</v>
      </c>
      <c r="D198" s="41">
        <v>10</v>
      </c>
      <c r="E198" s="41">
        <v>0</v>
      </c>
      <c r="F198" s="41">
        <v>0</v>
      </c>
      <c r="G198" s="41">
        <v>0</v>
      </c>
      <c r="H198" s="41">
        <v>0</v>
      </c>
      <c r="I198" s="42">
        <f t="shared" si="51"/>
        <v>0</v>
      </c>
      <c r="J198" s="42">
        <v>0</v>
      </c>
      <c r="K198" s="42">
        <v>0</v>
      </c>
    </row>
    <row r="199" spans="1:11" x14ac:dyDescent="0.25">
      <c r="A199" s="53" t="s">
        <v>70</v>
      </c>
      <c r="B199" s="47" t="s">
        <v>38</v>
      </c>
      <c r="C199" s="40" t="s">
        <v>18</v>
      </c>
      <c r="D199" s="41">
        <f>D200+D201+D202+D203</f>
        <v>0</v>
      </c>
      <c r="E199" s="41">
        <f>E200+E201+E202+E203</f>
        <v>0</v>
      </c>
      <c r="F199" s="41">
        <f>F200+F201+F202+F203</f>
        <v>0</v>
      </c>
      <c r="G199" s="41">
        <f>G200+G201+G202+G203</f>
        <v>0</v>
      </c>
      <c r="H199" s="41">
        <f>H200+H201+H202+H203</f>
        <v>0</v>
      </c>
      <c r="I199" s="42">
        <v>0</v>
      </c>
      <c r="J199" s="42">
        <v>0</v>
      </c>
      <c r="K199" s="42">
        <v>0</v>
      </c>
    </row>
    <row r="200" spans="1:11" ht="31.5" x14ac:dyDescent="0.25">
      <c r="A200" s="54"/>
      <c r="B200" s="49"/>
      <c r="C200" s="40" t="s">
        <v>19</v>
      </c>
      <c r="D200" s="41">
        <v>0</v>
      </c>
      <c r="E200" s="41">
        <v>0</v>
      </c>
      <c r="F200" s="41">
        <v>0</v>
      </c>
      <c r="G200" s="41">
        <v>0</v>
      </c>
      <c r="H200" s="41">
        <v>0</v>
      </c>
      <c r="I200" s="42">
        <v>0</v>
      </c>
      <c r="J200" s="42">
        <v>0</v>
      </c>
      <c r="K200" s="42">
        <v>0</v>
      </c>
    </row>
    <row r="201" spans="1:11" ht="47.25" x14ac:dyDescent="0.25">
      <c r="A201" s="54"/>
      <c r="B201" s="49"/>
      <c r="C201" s="40" t="s">
        <v>35</v>
      </c>
      <c r="D201" s="41">
        <v>0</v>
      </c>
      <c r="E201" s="41">
        <v>0</v>
      </c>
      <c r="F201" s="41">
        <v>0</v>
      </c>
      <c r="G201" s="41">
        <v>0</v>
      </c>
      <c r="H201" s="41">
        <v>0</v>
      </c>
      <c r="I201" s="42">
        <v>0</v>
      </c>
      <c r="J201" s="42">
        <v>0</v>
      </c>
      <c r="K201" s="42">
        <v>0</v>
      </c>
    </row>
    <row r="202" spans="1:11" ht="47.25" x14ac:dyDescent="0.25">
      <c r="A202" s="54"/>
      <c r="B202" s="49"/>
      <c r="C202" s="40" t="s">
        <v>21</v>
      </c>
      <c r="D202" s="41">
        <v>0</v>
      </c>
      <c r="E202" s="41">
        <v>0</v>
      </c>
      <c r="F202" s="41">
        <v>0</v>
      </c>
      <c r="G202" s="41">
        <v>0</v>
      </c>
      <c r="H202" s="41">
        <v>0</v>
      </c>
      <c r="I202" s="42">
        <v>0</v>
      </c>
      <c r="J202" s="42">
        <v>0</v>
      </c>
      <c r="K202" s="42">
        <v>0</v>
      </c>
    </row>
    <row r="203" spans="1:11" ht="47.25" x14ac:dyDescent="0.25">
      <c r="A203" s="55"/>
      <c r="B203" s="51"/>
      <c r="C203" s="40" t="s">
        <v>22</v>
      </c>
      <c r="D203" s="41">
        <v>0</v>
      </c>
      <c r="E203" s="41">
        <v>0</v>
      </c>
      <c r="F203" s="41">
        <v>0</v>
      </c>
      <c r="G203" s="41">
        <v>0</v>
      </c>
      <c r="H203" s="41">
        <v>0</v>
      </c>
      <c r="I203" s="42">
        <v>0</v>
      </c>
      <c r="J203" s="42">
        <v>0</v>
      </c>
      <c r="K203" s="42">
        <v>0</v>
      </c>
    </row>
    <row r="204" spans="1:11" x14ac:dyDescent="0.25">
      <c r="A204" s="53" t="s">
        <v>71</v>
      </c>
      <c r="B204" s="47" t="s">
        <v>38</v>
      </c>
      <c r="C204" s="40" t="s">
        <v>18</v>
      </c>
      <c r="D204" s="41">
        <f>D205+D206+D207+D208</f>
        <v>0</v>
      </c>
      <c r="E204" s="41">
        <f>E205+E206+E207+E208</f>
        <v>0</v>
      </c>
      <c r="F204" s="41">
        <f>F205+F206+F207+F208</f>
        <v>0</v>
      </c>
      <c r="G204" s="41">
        <f>G205+G206+G207+G208</f>
        <v>0</v>
      </c>
      <c r="H204" s="41">
        <f>H205+H206+H207+H208</f>
        <v>0</v>
      </c>
      <c r="I204" s="42">
        <v>0</v>
      </c>
      <c r="J204" s="42">
        <v>0</v>
      </c>
      <c r="K204" s="42">
        <v>0</v>
      </c>
    </row>
    <row r="205" spans="1:11" ht="31.5" x14ac:dyDescent="0.25">
      <c r="A205" s="54"/>
      <c r="B205" s="49"/>
      <c r="C205" s="40" t="s">
        <v>19</v>
      </c>
      <c r="D205" s="41">
        <v>0</v>
      </c>
      <c r="E205" s="41">
        <v>0</v>
      </c>
      <c r="F205" s="41">
        <v>0</v>
      </c>
      <c r="G205" s="41">
        <v>0</v>
      </c>
      <c r="H205" s="41">
        <v>0</v>
      </c>
      <c r="I205" s="42">
        <v>0</v>
      </c>
      <c r="J205" s="42">
        <v>0</v>
      </c>
      <c r="K205" s="42">
        <v>0</v>
      </c>
    </row>
    <row r="206" spans="1:11" ht="47.25" x14ac:dyDescent="0.25">
      <c r="A206" s="54"/>
      <c r="B206" s="49"/>
      <c r="C206" s="40" t="s">
        <v>35</v>
      </c>
      <c r="D206" s="41">
        <v>0</v>
      </c>
      <c r="E206" s="41">
        <v>0</v>
      </c>
      <c r="F206" s="41">
        <v>0</v>
      </c>
      <c r="G206" s="41">
        <v>0</v>
      </c>
      <c r="H206" s="41">
        <v>0</v>
      </c>
      <c r="I206" s="42">
        <v>0</v>
      </c>
      <c r="J206" s="42">
        <v>0</v>
      </c>
      <c r="K206" s="42">
        <v>0</v>
      </c>
    </row>
    <row r="207" spans="1:11" ht="47.25" x14ac:dyDescent="0.25">
      <c r="A207" s="54"/>
      <c r="B207" s="49"/>
      <c r="C207" s="40" t="s">
        <v>21</v>
      </c>
      <c r="D207" s="41">
        <v>0</v>
      </c>
      <c r="E207" s="41">
        <v>0</v>
      </c>
      <c r="F207" s="41">
        <v>0</v>
      </c>
      <c r="G207" s="41">
        <v>0</v>
      </c>
      <c r="H207" s="41">
        <v>0</v>
      </c>
      <c r="I207" s="42">
        <v>0</v>
      </c>
      <c r="J207" s="42">
        <v>0</v>
      </c>
      <c r="K207" s="42">
        <v>0</v>
      </c>
    </row>
    <row r="208" spans="1:11" ht="47.25" x14ac:dyDescent="0.25">
      <c r="A208" s="55"/>
      <c r="B208" s="51"/>
      <c r="C208" s="40" t="s">
        <v>22</v>
      </c>
      <c r="D208" s="41">
        <v>0</v>
      </c>
      <c r="E208" s="41">
        <v>0</v>
      </c>
      <c r="F208" s="41">
        <v>0</v>
      </c>
      <c r="G208" s="41">
        <v>0</v>
      </c>
      <c r="H208" s="41">
        <v>0</v>
      </c>
      <c r="I208" s="42">
        <v>0</v>
      </c>
      <c r="J208" s="42">
        <v>0</v>
      </c>
      <c r="K208" s="42">
        <v>0</v>
      </c>
    </row>
    <row r="209" spans="1:11" x14ac:dyDescent="0.25">
      <c r="A209" s="47" t="s">
        <v>72</v>
      </c>
      <c r="B209" s="39" t="s">
        <v>73</v>
      </c>
      <c r="C209" s="40" t="s">
        <v>18</v>
      </c>
      <c r="D209" s="41">
        <f>D210+D211+D212+D213</f>
        <v>125</v>
      </c>
      <c r="E209" s="41">
        <f>E210+E211+E212+E213</f>
        <v>125</v>
      </c>
      <c r="F209" s="41">
        <f>F210+F211+F212+F213</f>
        <v>112.5</v>
      </c>
      <c r="G209" s="41">
        <f>G210+G211+G212+G213</f>
        <v>0</v>
      </c>
      <c r="H209" s="41">
        <f>H210+H211+H212+H213</f>
        <v>0</v>
      </c>
      <c r="I209" s="42">
        <f t="shared" si="51"/>
        <v>0</v>
      </c>
      <c r="J209" s="42">
        <f t="shared" ref="J209:J210" si="52">G209/E209*100</f>
        <v>0</v>
      </c>
      <c r="K209" s="42">
        <f t="shared" ref="K209:K210" si="53">G209/F209*100</f>
        <v>0</v>
      </c>
    </row>
    <row r="210" spans="1:11" ht="31.5" x14ac:dyDescent="0.25">
      <c r="A210" s="49"/>
      <c r="B210" s="39"/>
      <c r="C210" s="40" t="s">
        <v>19</v>
      </c>
      <c r="D210" s="41">
        <f>D216+D221+D226+D231</f>
        <v>125</v>
      </c>
      <c r="E210" s="41">
        <f>E216+E221+E226+E231</f>
        <v>125</v>
      </c>
      <c r="F210" s="41">
        <f>F216+F221+F226+F231</f>
        <v>112.5</v>
      </c>
      <c r="G210" s="41">
        <f>G216+G221+G226+G231</f>
        <v>0</v>
      </c>
      <c r="H210" s="41">
        <f>H216+H221+H226+H231</f>
        <v>0</v>
      </c>
      <c r="I210" s="42">
        <f t="shared" si="51"/>
        <v>0</v>
      </c>
      <c r="J210" s="42">
        <f t="shared" si="52"/>
        <v>0</v>
      </c>
      <c r="K210" s="42">
        <f t="shared" si="53"/>
        <v>0</v>
      </c>
    </row>
    <row r="211" spans="1:11" ht="47.25" x14ac:dyDescent="0.25">
      <c r="A211" s="49"/>
      <c r="B211" s="39"/>
      <c r="C211" s="40" t="s">
        <v>35</v>
      </c>
      <c r="D211" s="41">
        <f t="shared" ref="D211:H213" si="54">D217+D222+D227+D232</f>
        <v>0</v>
      </c>
      <c r="E211" s="41">
        <f t="shared" si="54"/>
        <v>0</v>
      </c>
      <c r="F211" s="41">
        <f t="shared" si="54"/>
        <v>0</v>
      </c>
      <c r="G211" s="41">
        <f t="shared" si="54"/>
        <v>0</v>
      </c>
      <c r="H211" s="41">
        <f t="shared" si="54"/>
        <v>0</v>
      </c>
      <c r="I211" s="42">
        <v>0</v>
      </c>
      <c r="J211" s="42">
        <v>0</v>
      </c>
      <c r="K211" s="42">
        <v>0</v>
      </c>
    </row>
    <row r="212" spans="1:11" ht="47.25" x14ac:dyDescent="0.25">
      <c r="A212" s="49"/>
      <c r="B212" s="39"/>
      <c r="C212" s="40" t="s">
        <v>74</v>
      </c>
      <c r="D212" s="41">
        <f t="shared" si="54"/>
        <v>0</v>
      </c>
      <c r="E212" s="41">
        <f t="shared" si="54"/>
        <v>0</v>
      </c>
      <c r="F212" s="41">
        <f t="shared" si="54"/>
        <v>0</v>
      </c>
      <c r="G212" s="41">
        <f t="shared" si="54"/>
        <v>0</v>
      </c>
      <c r="H212" s="41">
        <f t="shared" si="54"/>
        <v>0</v>
      </c>
      <c r="I212" s="42">
        <v>0</v>
      </c>
      <c r="J212" s="42">
        <v>0</v>
      </c>
      <c r="K212" s="42">
        <v>0</v>
      </c>
    </row>
    <row r="213" spans="1:11" ht="47.25" x14ac:dyDescent="0.25">
      <c r="A213" s="49"/>
      <c r="B213" s="39"/>
      <c r="C213" s="40" t="s">
        <v>22</v>
      </c>
      <c r="D213" s="41">
        <f t="shared" si="54"/>
        <v>0</v>
      </c>
      <c r="E213" s="41">
        <f t="shared" si="54"/>
        <v>0</v>
      </c>
      <c r="F213" s="41">
        <f t="shared" si="54"/>
        <v>0</v>
      </c>
      <c r="G213" s="41">
        <f t="shared" si="54"/>
        <v>0</v>
      </c>
      <c r="H213" s="41">
        <f t="shared" si="54"/>
        <v>0</v>
      </c>
      <c r="I213" s="42">
        <v>0</v>
      </c>
      <c r="J213" s="42">
        <v>0</v>
      </c>
      <c r="K213" s="42">
        <v>0</v>
      </c>
    </row>
    <row r="214" spans="1:11" x14ac:dyDescent="0.25">
      <c r="A214" s="49"/>
      <c r="B214" s="56" t="s">
        <v>23</v>
      </c>
      <c r="C214" s="57"/>
      <c r="D214" s="57"/>
      <c r="E214" s="57"/>
      <c r="F214" s="57"/>
      <c r="G214" s="57"/>
      <c r="H214" s="57"/>
      <c r="I214" s="57"/>
      <c r="J214" s="57"/>
      <c r="K214" s="58"/>
    </row>
    <row r="215" spans="1:11" x14ac:dyDescent="0.25">
      <c r="A215" s="49"/>
      <c r="B215" s="52" t="s">
        <v>75</v>
      </c>
      <c r="C215" s="40" t="s">
        <v>18</v>
      </c>
      <c r="D215" s="41">
        <f>D216+D217+D218+D219</f>
        <v>30</v>
      </c>
      <c r="E215" s="41">
        <f>E216+E217+E218+E219</f>
        <v>30</v>
      </c>
      <c r="F215" s="41">
        <f>F216+F217+F218+F219</f>
        <v>27</v>
      </c>
      <c r="G215" s="41">
        <f>G216+G217+G218+G219</f>
        <v>0</v>
      </c>
      <c r="H215" s="41">
        <f>H216+H217+H218+H219</f>
        <v>0</v>
      </c>
      <c r="I215" s="42">
        <f>H215/D215*100</f>
        <v>0</v>
      </c>
      <c r="J215" s="42">
        <f>G215/E215*100</f>
        <v>0</v>
      </c>
      <c r="K215" s="42">
        <f>G215/F215*100</f>
        <v>0</v>
      </c>
    </row>
    <row r="216" spans="1:11" ht="31.5" x14ac:dyDescent="0.25">
      <c r="A216" s="49"/>
      <c r="B216" s="52"/>
      <c r="C216" s="40" t="s">
        <v>19</v>
      </c>
      <c r="D216" s="41">
        <f>D251+D256</f>
        <v>30</v>
      </c>
      <c r="E216" s="41">
        <f>E251+E256</f>
        <v>30</v>
      </c>
      <c r="F216" s="41">
        <f>F251+F256</f>
        <v>27</v>
      </c>
      <c r="G216" s="41">
        <f>G251+G256</f>
        <v>0</v>
      </c>
      <c r="H216" s="41">
        <f>H251+H256</f>
        <v>0</v>
      </c>
      <c r="I216" s="42">
        <f t="shared" ref="I216:I266" si="55">H216/D216*100</f>
        <v>0</v>
      </c>
      <c r="J216" s="42">
        <f t="shared" ref="J216:J266" si="56">G216/E216*100</f>
        <v>0</v>
      </c>
      <c r="K216" s="42">
        <f t="shared" ref="K216:K266" si="57">G216/F216*100</f>
        <v>0</v>
      </c>
    </row>
    <row r="217" spans="1:11" ht="47.25" x14ac:dyDescent="0.25">
      <c r="A217" s="49"/>
      <c r="B217" s="52"/>
      <c r="C217" s="40" t="s">
        <v>35</v>
      </c>
      <c r="D217" s="41">
        <f t="shared" ref="D217:H219" si="58">D252+D257</f>
        <v>0</v>
      </c>
      <c r="E217" s="41">
        <f t="shared" si="58"/>
        <v>0</v>
      </c>
      <c r="F217" s="41">
        <f t="shared" si="58"/>
        <v>0</v>
      </c>
      <c r="G217" s="41">
        <f t="shared" si="58"/>
        <v>0</v>
      </c>
      <c r="H217" s="41">
        <f t="shared" si="58"/>
        <v>0</v>
      </c>
      <c r="I217" s="42">
        <v>0</v>
      </c>
      <c r="J217" s="42">
        <v>0</v>
      </c>
      <c r="K217" s="42">
        <v>0</v>
      </c>
    </row>
    <row r="218" spans="1:11" ht="47.25" x14ac:dyDescent="0.25">
      <c r="A218" s="49"/>
      <c r="B218" s="52"/>
      <c r="C218" s="40" t="s">
        <v>21</v>
      </c>
      <c r="D218" s="41">
        <f t="shared" si="58"/>
        <v>0</v>
      </c>
      <c r="E218" s="41">
        <f t="shared" si="58"/>
        <v>0</v>
      </c>
      <c r="F218" s="41">
        <f t="shared" si="58"/>
        <v>0</v>
      </c>
      <c r="G218" s="41">
        <f t="shared" si="58"/>
        <v>0</v>
      </c>
      <c r="H218" s="41">
        <f t="shared" si="58"/>
        <v>0</v>
      </c>
      <c r="I218" s="42">
        <v>0</v>
      </c>
      <c r="J218" s="42">
        <v>0</v>
      </c>
      <c r="K218" s="42">
        <v>0</v>
      </c>
    </row>
    <row r="219" spans="1:11" ht="47.25" x14ac:dyDescent="0.25">
      <c r="A219" s="49"/>
      <c r="B219" s="52"/>
      <c r="C219" s="40" t="s">
        <v>22</v>
      </c>
      <c r="D219" s="41">
        <f t="shared" si="58"/>
        <v>0</v>
      </c>
      <c r="E219" s="41">
        <f t="shared" si="58"/>
        <v>0</v>
      </c>
      <c r="F219" s="41">
        <f t="shared" si="58"/>
        <v>0</v>
      </c>
      <c r="G219" s="41">
        <f t="shared" si="58"/>
        <v>0</v>
      </c>
      <c r="H219" s="41">
        <f t="shared" si="58"/>
        <v>0</v>
      </c>
      <c r="I219" s="42">
        <v>0</v>
      </c>
      <c r="J219" s="42">
        <v>0</v>
      </c>
      <c r="K219" s="42">
        <v>0</v>
      </c>
    </row>
    <row r="220" spans="1:11" x14ac:dyDescent="0.25">
      <c r="A220" s="49"/>
      <c r="B220" s="52" t="s">
        <v>25</v>
      </c>
      <c r="C220" s="40" t="s">
        <v>18</v>
      </c>
      <c r="D220" s="41">
        <f>D221+D222+D223+D224</f>
        <v>95</v>
      </c>
      <c r="E220" s="41">
        <f>E221+E222+E223+E224</f>
        <v>95</v>
      </c>
      <c r="F220" s="41">
        <f>F221+F222+F223+F224</f>
        <v>85.5</v>
      </c>
      <c r="G220" s="41">
        <f>G221+G222+G223+G224</f>
        <v>0</v>
      </c>
      <c r="H220" s="41">
        <f>H221+H222+H223+H224</f>
        <v>0</v>
      </c>
      <c r="I220" s="42">
        <f t="shared" si="55"/>
        <v>0</v>
      </c>
      <c r="J220" s="42">
        <f t="shared" si="56"/>
        <v>0</v>
      </c>
      <c r="K220" s="42">
        <f t="shared" si="57"/>
        <v>0</v>
      </c>
    </row>
    <row r="221" spans="1:11" ht="31.5" x14ac:dyDescent="0.25">
      <c r="A221" s="49"/>
      <c r="B221" s="52"/>
      <c r="C221" s="40" t="s">
        <v>19</v>
      </c>
      <c r="D221" s="41">
        <f>D236+D261+D266+D291</f>
        <v>95</v>
      </c>
      <c r="E221" s="41">
        <f>E236+E261+E266+E291</f>
        <v>95</v>
      </c>
      <c r="F221" s="41">
        <f>F236+F261+F266+F291</f>
        <v>85.5</v>
      </c>
      <c r="G221" s="41">
        <f>G236+G261+G266+G291</f>
        <v>0</v>
      </c>
      <c r="H221" s="41">
        <f>H236+H261+H266+H291</f>
        <v>0</v>
      </c>
      <c r="I221" s="42">
        <f t="shared" si="55"/>
        <v>0</v>
      </c>
      <c r="J221" s="42">
        <f t="shared" si="56"/>
        <v>0</v>
      </c>
      <c r="K221" s="42">
        <f t="shared" si="57"/>
        <v>0</v>
      </c>
    </row>
    <row r="222" spans="1:11" ht="47.25" x14ac:dyDescent="0.25">
      <c r="A222" s="49"/>
      <c r="B222" s="52"/>
      <c r="C222" s="40" t="s">
        <v>35</v>
      </c>
      <c r="D222" s="41">
        <f t="shared" ref="D222:H224" si="59">D237+D262+D267+D292</f>
        <v>0</v>
      </c>
      <c r="E222" s="41">
        <f t="shared" si="59"/>
        <v>0</v>
      </c>
      <c r="F222" s="41">
        <f t="shared" si="59"/>
        <v>0</v>
      </c>
      <c r="G222" s="41">
        <f t="shared" si="59"/>
        <v>0</v>
      </c>
      <c r="H222" s="41">
        <f t="shared" si="59"/>
        <v>0</v>
      </c>
      <c r="I222" s="42">
        <v>0</v>
      </c>
      <c r="J222" s="42">
        <v>0</v>
      </c>
      <c r="K222" s="42">
        <v>0</v>
      </c>
    </row>
    <row r="223" spans="1:11" ht="47.25" x14ac:dyDescent="0.25">
      <c r="A223" s="49"/>
      <c r="B223" s="52"/>
      <c r="C223" s="40" t="s">
        <v>21</v>
      </c>
      <c r="D223" s="41">
        <f t="shared" si="59"/>
        <v>0</v>
      </c>
      <c r="E223" s="41">
        <f t="shared" si="59"/>
        <v>0</v>
      </c>
      <c r="F223" s="41">
        <f t="shared" si="59"/>
        <v>0</v>
      </c>
      <c r="G223" s="41">
        <f t="shared" si="59"/>
        <v>0</v>
      </c>
      <c r="H223" s="41">
        <f t="shared" si="59"/>
        <v>0</v>
      </c>
      <c r="I223" s="42">
        <v>0</v>
      </c>
      <c r="J223" s="42">
        <v>0</v>
      </c>
      <c r="K223" s="42">
        <v>0</v>
      </c>
    </row>
    <row r="224" spans="1:11" ht="47.25" x14ac:dyDescent="0.25">
      <c r="A224" s="49"/>
      <c r="B224" s="52"/>
      <c r="C224" s="40" t="s">
        <v>22</v>
      </c>
      <c r="D224" s="41">
        <f t="shared" si="59"/>
        <v>0</v>
      </c>
      <c r="E224" s="41">
        <f t="shared" si="59"/>
        <v>0</v>
      </c>
      <c r="F224" s="41">
        <f t="shared" si="59"/>
        <v>0</v>
      </c>
      <c r="G224" s="41">
        <f t="shared" si="59"/>
        <v>0</v>
      </c>
      <c r="H224" s="41">
        <f t="shared" si="59"/>
        <v>0</v>
      </c>
      <c r="I224" s="42">
        <v>0</v>
      </c>
      <c r="J224" s="42">
        <v>0</v>
      </c>
      <c r="K224" s="42">
        <v>0</v>
      </c>
    </row>
    <row r="225" spans="1:11" x14ac:dyDescent="0.25">
      <c r="A225" s="49"/>
      <c r="B225" s="39" t="s">
        <v>31</v>
      </c>
      <c r="C225" s="40" t="s">
        <v>18</v>
      </c>
      <c r="D225" s="41">
        <f>D226+D227+D228+D229</f>
        <v>0</v>
      </c>
      <c r="E225" s="41">
        <f>E226+E227+E228+E229</f>
        <v>0</v>
      </c>
      <c r="F225" s="41">
        <f>F226+F227+F228+F229</f>
        <v>0</v>
      </c>
      <c r="G225" s="41">
        <f>G226+G227+G228+G229</f>
        <v>0</v>
      </c>
      <c r="H225" s="41">
        <f>H226+H227+H228+H229</f>
        <v>0</v>
      </c>
      <c r="I225" s="42">
        <v>0</v>
      </c>
      <c r="J225" s="42">
        <v>0</v>
      </c>
      <c r="K225" s="42">
        <v>0</v>
      </c>
    </row>
    <row r="226" spans="1:11" ht="31.5" x14ac:dyDescent="0.25">
      <c r="A226" s="49"/>
      <c r="B226" s="39"/>
      <c r="C226" s="40" t="s">
        <v>19</v>
      </c>
      <c r="D226" s="41">
        <f>D276+D281+D286</f>
        <v>0</v>
      </c>
      <c r="E226" s="41">
        <f>E276+E281+E286</f>
        <v>0</v>
      </c>
      <c r="F226" s="41">
        <f>F276+F281+F286</f>
        <v>0</v>
      </c>
      <c r="G226" s="41">
        <f>G276+G281+G286</f>
        <v>0</v>
      </c>
      <c r="H226" s="41">
        <f>H276+H281+H286</f>
        <v>0</v>
      </c>
      <c r="I226" s="42">
        <v>0</v>
      </c>
      <c r="J226" s="42">
        <v>0</v>
      </c>
      <c r="K226" s="42">
        <v>0</v>
      </c>
    </row>
    <row r="227" spans="1:11" ht="47.25" x14ac:dyDescent="0.25">
      <c r="A227" s="49"/>
      <c r="B227" s="39"/>
      <c r="C227" s="40" t="s">
        <v>35</v>
      </c>
      <c r="D227" s="41">
        <f t="shared" ref="D227:H229" si="60">D277+D282+D287</f>
        <v>0</v>
      </c>
      <c r="E227" s="41">
        <f t="shared" si="60"/>
        <v>0</v>
      </c>
      <c r="F227" s="41">
        <f t="shared" si="60"/>
        <v>0</v>
      </c>
      <c r="G227" s="41">
        <f t="shared" si="60"/>
        <v>0</v>
      </c>
      <c r="H227" s="41">
        <f t="shared" si="60"/>
        <v>0</v>
      </c>
      <c r="I227" s="42">
        <v>0</v>
      </c>
      <c r="J227" s="42">
        <v>0</v>
      </c>
      <c r="K227" s="42">
        <v>0</v>
      </c>
    </row>
    <row r="228" spans="1:11" ht="47.25" x14ac:dyDescent="0.25">
      <c r="A228" s="49"/>
      <c r="B228" s="39"/>
      <c r="C228" s="40" t="s">
        <v>21</v>
      </c>
      <c r="D228" s="41">
        <f t="shared" si="60"/>
        <v>0</v>
      </c>
      <c r="E228" s="41">
        <f t="shared" si="60"/>
        <v>0</v>
      </c>
      <c r="F228" s="41">
        <f t="shared" si="60"/>
        <v>0</v>
      </c>
      <c r="G228" s="41">
        <f t="shared" si="60"/>
        <v>0</v>
      </c>
      <c r="H228" s="41">
        <f t="shared" si="60"/>
        <v>0</v>
      </c>
      <c r="I228" s="42">
        <v>0</v>
      </c>
      <c r="J228" s="42">
        <v>0</v>
      </c>
      <c r="K228" s="42">
        <v>0</v>
      </c>
    </row>
    <row r="229" spans="1:11" ht="47.25" x14ac:dyDescent="0.25">
      <c r="A229" s="49"/>
      <c r="B229" s="39"/>
      <c r="C229" s="40" t="s">
        <v>22</v>
      </c>
      <c r="D229" s="41">
        <f t="shared" si="60"/>
        <v>0</v>
      </c>
      <c r="E229" s="41">
        <f t="shared" si="60"/>
        <v>0</v>
      </c>
      <c r="F229" s="41">
        <f t="shared" si="60"/>
        <v>0</v>
      </c>
      <c r="G229" s="41">
        <f t="shared" si="60"/>
        <v>0</v>
      </c>
      <c r="H229" s="41">
        <f t="shared" si="60"/>
        <v>0</v>
      </c>
      <c r="I229" s="42">
        <v>0</v>
      </c>
      <c r="J229" s="42">
        <v>0</v>
      </c>
      <c r="K229" s="42">
        <v>0</v>
      </c>
    </row>
    <row r="230" spans="1:11" x14ac:dyDescent="0.25">
      <c r="A230" s="49"/>
      <c r="B230" s="47" t="s">
        <v>38</v>
      </c>
      <c r="C230" s="40" t="s">
        <v>18</v>
      </c>
      <c r="D230" s="41">
        <f>D231+D232+D233+D234</f>
        <v>0</v>
      </c>
      <c r="E230" s="41">
        <f>E231+E232+E233+E234</f>
        <v>0</v>
      </c>
      <c r="F230" s="41">
        <f>F231+F232+F233+F234</f>
        <v>0</v>
      </c>
      <c r="G230" s="41">
        <f>G231+G232+G233+G234</f>
        <v>0</v>
      </c>
      <c r="H230" s="41">
        <f>H231+H232+H233+H234</f>
        <v>0</v>
      </c>
      <c r="I230" s="42">
        <v>0</v>
      </c>
      <c r="J230" s="42">
        <v>0</v>
      </c>
      <c r="K230" s="42">
        <v>0</v>
      </c>
    </row>
    <row r="231" spans="1:11" ht="31.5" x14ac:dyDescent="0.25">
      <c r="A231" s="49"/>
      <c r="B231" s="49"/>
      <c r="C231" s="40" t="s">
        <v>19</v>
      </c>
      <c r="D231" s="41">
        <f>D271</f>
        <v>0</v>
      </c>
      <c r="E231" s="41">
        <f>E271</f>
        <v>0</v>
      </c>
      <c r="F231" s="41">
        <f>F271</f>
        <v>0</v>
      </c>
      <c r="G231" s="41">
        <f>G271</f>
        <v>0</v>
      </c>
      <c r="H231" s="41">
        <f>H271</f>
        <v>0</v>
      </c>
      <c r="I231" s="42">
        <v>0</v>
      </c>
      <c r="J231" s="42">
        <v>0</v>
      </c>
      <c r="K231" s="42">
        <v>0</v>
      </c>
    </row>
    <row r="232" spans="1:11" ht="47.25" x14ac:dyDescent="0.25">
      <c r="A232" s="49"/>
      <c r="B232" s="49"/>
      <c r="C232" s="40" t="s">
        <v>35</v>
      </c>
      <c r="D232" s="41">
        <f t="shared" ref="D232:H234" si="61">D272</f>
        <v>0</v>
      </c>
      <c r="E232" s="41">
        <f t="shared" si="61"/>
        <v>0</v>
      </c>
      <c r="F232" s="41">
        <f t="shared" si="61"/>
        <v>0</v>
      </c>
      <c r="G232" s="41">
        <f t="shared" si="61"/>
        <v>0</v>
      </c>
      <c r="H232" s="41">
        <f t="shared" si="61"/>
        <v>0</v>
      </c>
      <c r="I232" s="42">
        <v>0</v>
      </c>
      <c r="J232" s="42">
        <v>0</v>
      </c>
      <c r="K232" s="42">
        <v>0</v>
      </c>
    </row>
    <row r="233" spans="1:11" ht="47.25" x14ac:dyDescent="0.25">
      <c r="A233" s="49"/>
      <c r="B233" s="49"/>
      <c r="C233" s="40" t="s">
        <v>21</v>
      </c>
      <c r="D233" s="41">
        <f t="shared" si="61"/>
        <v>0</v>
      </c>
      <c r="E233" s="41">
        <f t="shared" si="61"/>
        <v>0</v>
      </c>
      <c r="F233" s="41">
        <f t="shared" si="61"/>
        <v>0</v>
      </c>
      <c r="G233" s="41">
        <f t="shared" si="61"/>
        <v>0</v>
      </c>
      <c r="H233" s="41">
        <f t="shared" si="61"/>
        <v>0</v>
      </c>
      <c r="I233" s="42">
        <v>0</v>
      </c>
      <c r="J233" s="42">
        <v>0</v>
      </c>
      <c r="K233" s="42">
        <v>0</v>
      </c>
    </row>
    <row r="234" spans="1:11" ht="47.25" x14ac:dyDescent="0.25">
      <c r="A234" s="51"/>
      <c r="B234" s="51"/>
      <c r="C234" s="40" t="s">
        <v>22</v>
      </c>
      <c r="D234" s="41">
        <f t="shared" si="61"/>
        <v>0</v>
      </c>
      <c r="E234" s="41">
        <f t="shared" si="61"/>
        <v>0</v>
      </c>
      <c r="F234" s="41">
        <f t="shared" si="61"/>
        <v>0</v>
      </c>
      <c r="G234" s="41">
        <f t="shared" si="61"/>
        <v>0</v>
      </c>
      <c r="H234" s="41">
        <f t="shared" si="61"/>
        <v>0</v>
      </c>
      <c r="I234" s="42">
        <v>0</v>
      </c>
      <c r="J234" s="42">
        <v>0</v>
      </c>
      <c r="K234" s="42">
        <v>0</v>
      </c>
    </row>
    <row r="235" spans="1:11" x14ac:dyDescent="0.25">
      <c r="A235" s="47" t="s">
        <v>76</v>
      </c>
      <c r="B235" s="47" t="s">
        <v>34</v>
      </c>
      <c r="C235" s="40" t="s">
        <v>18</v>
      </c>
      <c r="D235" s="41">
        <f>D236+D237+D238+D239</f>
        <v>15</v>
      </c>
      <c r="E235" s="41">
        <f>E236+E237+E238+E239</f>
        <v>15</v>
      </c>
      <c r="F235" s="41">
        <f>F236+F237+F238+F239</f>
        <v>13.5</v>
      </c>
      <c r="G235" s="41">
        <f>G236+G237+G238+G239</f>
        <v>0</v>
      </c>
      <c r="H235" s="41">
        <f>H236+H237+H238+H239</f>
        <v>0</v>
      </c>
      <c r="I235" s="42">
        <f t="shared" si="55"/>
        <v>0</v>
      </c>
      <c r="J235" s="42">
        <f t="shared" si="56"/>
        <v>0</v>
      </c>
      <c r="K235" s="42">
        <f t="shared" si="57"/>
        <v>0</v>
      </c>
    </row>
    <row r="236" spans="1:11" ht="31.5" x14ac:dyDescent="0.25">
      <c r="A236" s="49"/>
      <c r="B236" s="49"/>
      <c r="C236" s="40" t="s">
        <v>19</v>
      </c>
      <c r="D236" s="41">
        <v>15</v>
      </c>
      <c r="E236" s="41">
        <v>15</v>
      </c>
      <c r="F236" s="41">
        <v>13.5</v>
      </c>
      <c r="G236" s="41">
        <v>0</v>
      </c>
      <c r="H236" s="41">
        <v>0</v>
      </c>
      <c r="I236" s="42">
        <f t="shared" si="55"/>
        <v>0</v>
      </c>
      <c r="J236" s="42">
        <f t="shared" si="56"/>
        <v>0</v>
      </c>
      <c r="K236" s="42">
        <f t="shared" si="57"/>
        <v>0</v>
      </c>
    </row>
    <row r="237" spans="1:11" ht="47.25" x14ac:dyDescent="0.25">
      <c r="A237" s="49"/>
      <c r="B237" s="49"/>
      <c r="C237" s="40" t="s">
        <v>35</v>
      </c>
      <c r="D237" s="41">
        <v>0</v>
      </c>
      <c r="E237" s="41">
        <v>0</v>
      </c>
      <c r="F237" s="41">
        <v>0</v>
      </c>
      <c r="G237" s="41">
        <v>0</v>
      </c>
      <c r="H237" s="41">
        <v>0</v>
      </c>
      <c r="I237" s="42">
        <v>0</v>
      </c>
      <c r="J237" s="42">
        <v>0</v>
      </c>
      <c r="K237" s="42">
        <v>0</v>
      </c>
    </row>
    <row r="238" spans="1:11" ht="47.25" x14ac:dyDescent="0.25">
      <c r="A238" s="49"/>
      <c r="B238" s="49"/>
      <c r="C238" s="40" t="s">
        <v>21</v>
      </c>
      <c r="D238" s="41">
        <v>0</v>
      </c>
      <c r="E238" s="41">
        <v>0</v>
      </c>
      <c r="F238" s="41">
        <v>0</v>
      </c>
      <c r="G238" s="41">
        <v>0</v>
      </c>
      <c r="H238" s="41">
        <v>0</v>
      </c>
      <c r="I238" s="42">
        <v>0</v>
      </c>
      <c r="J238" s="42">
        <v>0</v>
      </c>
      <c r="K238" s="42">
        <v>0</v>
      </c>
    </row>
    <row r="239" spans="1:11" ht="47.25" x14ac:dyDescent="0.25">
      <c r="A239" s="51"/>
      <c r="B239" s="51"/>
      <c r="C239" s="40" t="s">
        <v>22</v>
      </c>
      <c r="D239" s="41">
        <v>0</v>
      </c>
      <c r="E239" s="41">
        <v>0</v>
      </c>
      <c r="F239" s="41">
        <v>0</v>
      </c>
      <c r="G239" s="41">
        <v>0</v>
      </c>
      <c r="H239" s="41">
        <v>0</v>
      </c>
      <c r="I239" s="42">
        <v>0</v>
      </c>
      <c r="J239" s="42">
        <v>0</v>
      </c>
      <c r="K239" s="42">
        <v>0</v>
      </c>
    </row>
    <row r="240" spans="1:11" x14ac:dyDescent="0.25">
      <c r="A240" s="47" t="s">
        <v>77</v>
      </c>
      <c r="B240" s="47" t="s">
        <v>78</v>
      </c>
      <c r="C240" s="40" t="s">
        <v>18</v>
      </c>
      <c r="D240" s="41">
        <f>D241+D242+D243+D244</f>
        <v>0</v>
      </c>
      <c r="E240" s="41">
        <f>E241+E242+E243+E244</f>
        <v>0</v>
      </c>
      <c r="F240" s="41">
        <f>F241+F242+F243+F244</f>
        <v>0</v>
      </c>
      <c r="G240" s="41">
        <f>G241+G242+G243+G244</f>
        <v>0</v>
      </c>
      <c r="H240" s="41">
        <f>H241+H242+H243+H244</f>
        <v>0</v>
      </c>
      <c r="I240" s="42">
        <v>0</v>
      </c>
      <c r="J240" s="42">
        <v>0</v>
      </c>
      <c r="K240" s="42">
        <v>0</v>
      </c>
    </row>
    <row r="241" spans="1:11" ht="31.5" x14ac:dyDescent="0.25">
      <c r="A241" s="49"/>
      <c r="B241" s="49"/>
      <c r="C241" s="40" t="s">
        <v>19</v>
      </c>
      <c r="D241" s="41">
        <v>0</v>
      </c>
      <c r="E241" s="41">
        <v>0</v>
      </c>
      <c r="F241" s="41">
        <v>0</v>
      </c>
      <c r="G241" s="41">
        <v>0</v>
      </c>
      <c r="H241" s="41">
        <v>0</v>
      </c>
      <c r="I241" s="42">
        <v>0</v>
      </c>
      <c r="J241" s="42">
        <v>0</v>
      </c>
      <c r="K241" s="42">
        <v>0</v>
      </c>
    </row>
    <row r="242" spans="1:11" ht="47.25" x14ac:dyDescent="0.25">
      <c r="A242" s="49"/>
      <c r="B242" s="49"/>
      <c r="C242" s="40" t="s">
        <v>35</v>
      </c>
      <c r="D242" s="41">
        <v>0</v>
      </c>
      <c r="E242" s="41">
        <v>0</v>
      </c>
      <c r="F242" s="41">
        <v>0</v>
      </c>
      <c r="G242" s="41">
        <v>0</v>
      </c>
      <c r="H242" s="41">
        <v>0</v>
      </c>
      <c r="I242" s="42">
        <v>0</v>
      </c>
      <c r="J242" s="42">
        <v>0</v>
      </c>
      <c r="K242" s="42">
        <v>0</v>
      </c>
    </row>
    <row r="243" spans="1:11" ht="47.25" x14ac:dyDescent="0.25">
      <c r="A243" s="49"/>
      <c r="B243" s="49"/>
      <c r="C243" s="40" t="s">
        <v>21</v>
      </c>
      <c r="D243" s="41">
        <v>0</v>
      </c>
      <c r="E243" s="41">
        <v>0</v>
      </c>
      <c r="F243" s="41">
        <v>0</v>
      </c>
      <c r="G243" s="41">
        <v>0</v>
      </c>
      <c r="H243" s="41">
        <v>0</v>
      </c>
      <c r="I243" s="42">
        <v>0</v>
      </c>
      <c r="J243" s="42">
        <v>0</v>
      </c>
      <c r="K243" s="42">
        <v>0</v>
      </c>
    </row>
    <row r="244" spans="1:11" ht="47.25" x14ac:dyDescent="0.25">
      <c r="A244" s="51"/>
      <c r="B244" s="51"/>
      <c r="C244" s="40" t="s">
        <v>22</v>
      </c>
      <c r="D244" s="41">
        <v>0</v>
      </c>
      <c r="E244" s="41">
        <v>0</v>
      </c>
      <c r="F244" s="41">
        <v>0</v>
      </c>
      <c r="G244" s="41">
        <v>0</v>
      </c>
      <c r="H244" s="41">
        <v>0</v>
      </c>
      <c r="I244" s="42">
        <v>0</v>
      </c>
      <c r="J244" s="42">
        <v>0</v>
      </c>
      <c r="K244" s="42">
        <v>0</v>
      </c>
    </row>
    <row r="245" spans="1:11" x14ac:dyDescent="0.25">
      <c r="A245" s="47" t="s">
        <v>79</v>
      </c>
      <c r="B245" s="47" t="s">
        <v>78</v>
      </c>
      <c r="C245" s="40" t="s">
        <v>18</v>
      </c>
      <c r="D245" s="41">
        <f>D246+D247+D248+D249</f>
        <v>0</v>
      </c>
      <c r="E245" s="41">
        <f>E246+E247+E248+E249</f>
        <v>0</v>
      </c>
      <c r="F245" s="41">
        <f>F246+F247+F248+F249</f>
        <v>0</v>
      </c>
      <c r="G245" s="41">
        <f>G246+G247+G248+G249</f>
        <v>0</v>
      </c>
      <c r="H245" s="41">
        <f>H246+H247+H248+H249</f>
        <v>0</v>
      </c>
      <c r="I245" s="42">
        <v>0</v>
      </c>
      <c r="J245" s="42">
        <v>0</v>
      </c>
      <c r="K245" s="42">
        <v>0</v>
      </c>
    </row>
    <row r="246" spans="1:11" ht="31.5" x14ac:dyDescent="0.25">
      <c r="A246" s="49"/>
      <c r="B246" s="49"/>
      <c r="C246" s="40" t="s">
        <v>19</v>
      </c>
      <c r="D246" s="41">
        <v>0</v>
      </c>
      <c r="E246" s="41">
        <v>0</v>
      </c>
      <c r="F246" s="41">
        <v>0</v>
      </c>
      <c r="G246" s="41">
        <v>0</v>
      </c>
      <c r="H246" s="41">
        <v>0</v>
      </c>
      <c r="I246" s="42">
        <v>0</v>
      </c>
      <c r="J246" s="42">
        <v>0</v>
      </c>
      <c r="K246" s="42">
        <v>0</v>
      </c>
    </row>
    <row r="247" spans="1:11" ht="47.25" x14ac:dyDescent="0.25">
      <c r="A247" s="49"/>
      <c r="B247" s="49"/>
      <c r="C247" s="40" t="s">
        <v>35</v>
      </c>
      <c r="D247" s="41">
        <v>0</v>
      </c>
      <c r="E247" s="41">
        <v>0</v>
      </c>
      <c r="F247" s="41">
        <v>0</v>
      </c>
      <c r="G247" s="41">
        <v>0</v>
      </c>
      <c r="H247" s="41">
        <v>0</v>
      </c>
      <c r="I247" s="42">
        <v>0</v>
      </c>
      <c r="J247" s="42">
        <v>0</v>
      </c>
      <c r="K247" s="42">
        <v>0</v>
      </c>
    </row>
    <row r="248" spans="1:11" ht="47.25" x14ac:dyDescent="0.25">
      <c r="A248" s="49"/>
      <c r="B248" s="49"/>
      <c r="C248" s="40" t="s">
        <v>21</v>
      </c>
      <c r="D248" s="41">
        <v>0</v>
      </c>
      <c r="E248" s="41">
        <v>0</v>
      </c>
      <c r="F248" s="41">
        <v>0</v>
      </c>
      <c r="G248" s="41">
        <v>0</v>
      </c>
      <c r="H248" s="41">
        <v>0</v>
      </c>
      <c r="I248" s="42">
        <v>0</v>
      </c>
      <c r="J248" s="42">
        <v>0</v>
      </c>
      <c r="K248" s="42">
        <v>0</v>
      </c>
    </row>
    <row r="249" spans="1:11" ht="47.25" x14ac:dyDescent="0.25">
      <c r="A249" s="51"/>
      <c r="B249" s="51"/>
      <c r="C249" s="40" t="s">
        <v>22</v>
      </c>
      <c r="D249" s="41">
        <v>0</v>
      </c>
      <c r="E249" s="41">
        <v>0</v>
      </c>
      <c r="F249" s="41">
        <v>0</v>
      </c>
      <c r="G249" s="41">
        <v>0</v>
      </c>
      <c r="H249" s="41">
        <v>0</v>
      </c>
      <c r="I249" s="42">
        <v>0</v>
      </c>
      <c r="J249" s="42">
        <v>0</v>
      </c>
      <c r="K249" s="42">
        <v>0</v>
      </c>
    </row>
    <row r="250" spans="1:11" x14ac:dyDescent="0.25">
      <c r="A250" s="47" t="s">
        <v>80</v>
      </c>
      <c r="B250" s="47" t="s">
        <v>24</v>
      </c>
      <c r="C250" s="40" t="s">
        <v>18</v>
      </c>
      <c r="D250" s="41">
        <f>D251+D252+D253+D254</f>
        <v>0</v>
      </c>
      <c r="E250" s="41">
        <f>E251+E252+E253+E254</f>
        <v>0</v>
      </c>
      <c r="F250" s="41">
        <f>F251+F252+F253+F254</f>
        <v>0</v>
      </c>
      <c r="G250" s="41">
        <f t="shared" ref="G250:H250" si="62">G251+G252+G253+G254</f>
        <v>0</v>
      </c>
      <c r="H250" s="41">
        <f t="shared" si="62"/>
        <v>0</v>
      </c>
      <c r="I250" s="42" t="e">
        <f t="shared" si="55"/>
        <v>#DIV/0!</v>
      </c>
      <c r="J250" s="42" t="e">
        <f t="shared" si="56"/>
        <v>#DIV/0!</v>
      </c>
      <c r="K250" s="42" t="e">
        <f t="shared" si="57"/>
        <v>#DIV/0!</v>
      </c>
    </row>
    <row r="251" spans="1:11" ht="31.5" x14ac:dyDescent="0.25">
      <c r="A251" s="49"/>
      <c r="B251" s="49"/>
      <c r="C251" s="40" t="s">
        <v>19</v>
      </c>
      <c r="D251" s="41">
        <v>0</v>
      </c>
      <c r="E251" s="41">
        <v>0</v>
      </c>
      <c r="F251" s="41">
        <v>0</v>
      </c>
      <c r="G251" s="41">
        <v>0</v>
      </c>
      <c r="H251" s="41">
        <v>0</v>
      </c>
      <c r="I251" s="42" t="e">
        <f t="shared" si="55"/>
        <v>#DIV/0!</v>
      </c>
      <c r="J251" s="42" t="e">
        <f t="shared" si="56"/>
        <v>#DIV/0!</v>
      </c>
      <c r="K251" s="42" t="e">
        <f t="shared" si="57"/>
        <v>#DIV/0!</v>
      </c>
    </row>
    <row r="252" spans="1:11" ht="47.25" x14ac:dyDescent="0.25">
      <c r="A252" s="49"/>
      <c r="B252" s="49"/>
      <c r="C252" s="40" t="s">
        <v>35</v>
      </c>
      <c r="D252" s="41">
        <v>0</v>
      </c>
      <c r="E252" s="41">
        <v>0</v>
      </c>
      <c r="F252" s="41">
        <v>0</v>
      </c>
      <c r="G252" s="41">
        <v>0</v>
      </c>
      <c r="H252" s="41">
        <v>0</v>
      </c>
      <c r="I252" s="42">
        <v>0</v>
      </c>
      <c r="J252" s="42">
        <v>0</v>
      </c>
      <c r="K252" s="42">
        <v>0</v>
      </c>
    </row>
    <row r="253" spans="1:11" ht="47.25" x14ac:dyDescent="0.25">
      <c r="A253" s="49"/>
      <c r="B253" s="49"/>
      <c r="C253" s="40" t="s">
        <v>21</v>
      </c>
      <c r="D253" s="41">
        <v>0</v>
      </c>
      <c r="E253" s="41">
        <v>0</v>
      </c>
      <c r="F253" s="41">
        <v>0</v>
      </c>
      <c r="G253" s="41">
        <v>0</v>
      </c>
      <c r="H253" s="41">
        <v>0</v>
      </c>
      <c r="I253" s="42">
        <v>0</v>
      </c>
      <c r="J253" s="42">
        <v>0</v>
      </c>
      <c r="K253" s="42">
        <v>0</v>
      </c>
    </row>
    <row r="254" spans="1:11" ht="47.25" x14ac:dyDescent="0.25">
      <c r="A254" s="51"/>
      <c r="B254" s="51"/>
      <c r="C254" s="40" t="s">
        <v>22</v>
      </c>
      <c r="D254" s="41">
        <v>0</v>
      </c>
      <c r="E254" s="41">
        <v>0</v>
      </c>
      <c r="F254" s="41">
        <v>0</v>
      </c>
      <c r="G254" s="41">
        <v>0</v>
      </c>
      <c r="H254" s="41">
        <v>0</v>
      </c>
      <c r="I254" s="42">
        <v>0</v>
      </c>
      <c r="J254" s="42">
        <v>0</v>
      </c>
      <c r="K254" s="42">
        <v>0</v>
      </c>
    </row>
    <row r="255" spans="1:11" x14ac:dyDescent="0.25">
      <c r="A255" s="47" t="s">
        <v>81</v>
      </c>
      <c r="B255" s="47" t="s">
        <v>24</v>
      </c>
      <c r="C255" s="40" t="s">
        <v>18</v>
      </c>
      <c r="D255" s="41">
        <f>D256+D257+D258+D259</f>
        <v>30</v>
      </c>
      <c r="E255" s="41">
        <f>E256+E257+E258+E259</f>
        <v>30</v>
      </c>
      <c r="F255" s="41">
        <f>F256+F257+F258+F259</f>
        <v>27</v>
      </c>
      <c r="G255" s="41">
        <v>0</v>
      </c>
      <c r="H255" s="41">
        <f>H256+H257+H258+H259</f>
        <v>0</v>
      </c>
      <c r="I255" s="42">
        <f t="shared" si="55"/>
        <v>0</v>
      </c>
      <c r="J255" s="42">
        <f t="shared" si="56"/>
        <v>0</v>
      </c>
      <c r="K255" s="42">
        <f t="shared" si="57"/>
        <v>0</v>
      </c>
    </row>
    <row r="256" spans="1:11" ht="31.5" x14ac:dyDescent="0.25">
      <c r="A256" s="49"/>
      <c r="B256" s="49"/>
      <c r="C256" s="40" t="s">
        <v>19</v>
      </c>
      <c r="D256" s="41">
        <v>30</v>
      </c>
      <c r="E256" s="41">
        <v>30</v>
      </c>
      <c r="F256" s="41">
        <f>30-3</f>
        <v>27</v>
      </c>
      <c r="G256" s="41">
        <v>0</v>
      </c>
      <c r="H256" s="41">
        <v>0</v>
      </c>
      <c r="I256" s="42">
        <f t="shared" si="55"/>
        <v>0</v>
      </c>
      <c r="J256" s="42">
        <f t="shared" si="56"/>
        <v>0</v>
      </c>
      <c r="K256" s="42">
        <f t="shared" si="57"/>
        <v>0</v>
      </c>
    </row>
    <row r="257" spans="1:11" ht="47.25" x14ac:dyDescent="0.25">
      <c r="A257" s="49"/>
      <c r="B257" s="49"/>
      <c r="C257" s="40" t="s">
        <v>35</v>
      </c>
      <c r="D257" s="41">
        <v>0</v>
      </c>
      <c r="E257" s="41">
        <v>0</v>
      </c>
      <c r="F257" s="41">
        <v>0</v>
      </c>
      <c r="G257" s="41">
        <v>0</v>
      </c>
      <c r="H257" s="41">
        <v>0</v>
      </c>
      <c r="I257" s="42">
        <v>0</v>
      </c>
      <c r="J257" s="42">
        <v>0</v>
      </c>
      <c r="K257" s="42">
        <v>0</v>
      </c>
    </row>
    <row r="258" spans="1:11" ht="47.25" x14ac:dyDescent="0.25">
      <c r="A258" s="49"/>
      <c r="B258" s="49"/>
      <c r="C258" s="40" t="s">
        <v>21</v>
      </c>
      <c r="D258" s="41">
        <v>0</v>
      </c>
      <c r="E258" s="41">
        <v>0</v>
      </c>
      <c r="F258" s="41">
        <v>0</v>
      </c>
      <c r="G258" s="41">
        <v>0</v>
      </c>
      <c r="H258" s="41">
        <v>0</v>
      </c>
      <c r="I258" s="42">
        <v>0</v>
      </c>
      <c r="J258" s="42">
        <v>0</v>
      </c>
      <c r="K258" s="42">
        <v>0</v>
      </c>
    </row>
    <row r="259" spans="1:11" ht="47.25" x14ac:dyDescent="0.25">
      <c r="A259" s="51"/>
      <c r="B259" s="51"/>
      <c r="C259" s="40" t="s">
        <v>22</v>
      </c>
      <c r="D259" s="41">
        <v>0</v>
      </c>
      <c r="E259" s="41">
        <v>0</v>
      </c>
      <c r="F259" s="41">
        <v>0</v>
      </c>
      <c r="G259" s="41">
        <v>0</v>
      </c>
      <c r="H259" s="41">
        <v>0</v>
      </c>
      <c r="I259" s="42">
        <v>0</v>
      </c>
      <c r="J259" s="42">
        <v>0</v>
      </c>
      <c r="K259" s="42">
        <v>0</v>
      </c>
    </row>
    <row r="260" spans="1:11" x14ac:dyDescent="0.25">
      <c r="A260" s="47" t="s">
        <v>82</v>
      </c>
      <c r="B260" s="47" t="s">
        <v>25</v>
      </c>
      <c r="C260" s="40" t="s">
        <v>18</v>
      </c>
      <c r="D260" s="41">
        <f>D261+D262+D263+D264</f>
        <v>50</v>
      </c>
      <c r="E260" s="41">
        <f>E261+E262+E263+E264</f>
        <v>50</v>
      </c>
      <c r="F260" s="41">
        <f>F261+F262+F263+F264</f>
        <v>45</v>
      </c>
      <c r="G260" s="41">
        <f>G261+G262+G263+G264</f>
        <v>0</v>
      </c>
      <c r="H260" s="41">
        <f>H261+H262+H263+H264</f>
        <v>0</v>
      </c>
      <c r="I260" s="42">
        <f t="shared" si="55"/>
        <v>0</v>
      </c>
      <c r="J260" s="42">
        <f t="shared" si="56"/>
        <v>0</v>
      </c>
      <c r="K260" s="42">
        <f t="shared" si="57"/>
        <v>0</v>
      </c>
    </row>
    <row r="261" spans="1:11" ht="31.5" x14ac:dyDescent="0.25">
      <c r="A261" s="49"/>
      <c r="B261" s="49"/>
      <c r="C261" s="40" t="s">
        <v>19</v>
      </c>
      <c r="D261" s="41">
        <v>50</v>
      </c>
      <c r="E261" s="41">
        <v>50</v>
      </c>
      <c r="F261" s="41">
        <v>45</v>
      </c>
      <c r="G261" s="41">
        <v>0</v>
      </c>
      <c r="H261" s="41">
        <v>0</v>
      </c>
      <c r="I261" s="42">
        <f t="shared" si="55"/>
        <v>0</v>
      </c>
      <c r="J261" s="42">
        <f t="shared" si="56"/>
        <v>0</v>
      </c>
      <c r="K261" s="42">
        <f t="shared" si="57"/>
        <v>0</v>
      </c>
    </row>
    <row r="262" spans="1:11" ht="47.25" x14ac:dyDescent="0.25">
      <c r="A262" s="49"/>
      <c r="B262" s="49"/>
      <c r="C262" s="40" t="s">
        <v>35</v>
      </c>
      <c r="D262" s="41">
        <v>0</v>
      </c>
      <c r="E262" s="41">
        <v>0</v>
      </c>
      <c r="F262" s="41">
        <v>0</v>
      </c>
      <c r="G262" s="41">
        <v>0</v>
      </c>
      <c r="H262" s="41">
        <v>0</v>
      </c>
      <c r="I262" s="42">
        <v>0</v>
      </c>
      <c r="J262" s="42">
        <v>0</v>
      </c>
      <c r="K262" s="42">
        <v>0</v>
      </c>
    </row>
    <row r="263" spans="1:11" ht="47.25" x14ac:dyDescent="0.25">
      <c r="A263" s="49"/>
      <c r="B263" s="49"/>
      <c r="C263" s="40" t="s">
        <v>21</v>
      </c>
      <c r="D263" s="41">
        <v>0</v>
      </c>
      <c r="E263" s="41">
        <v>0</v>
      </c>
      <c r="F263" s="41">
        <v>0</v>
      </c>
      <c r="G263" s="41">
        <v>0</v>
      </c>
      <c r="H263" s="41">
        <v>0</v>
      </c>
      <c r="I263" s="42">
        <v>0</v>
      </c>
      <c r="J263" s="42">
        <v>0</v>
      </c>
      <c r="K263" s="42">
        <v>0</v>
      </c>
    </row>
    <row r="264" spans="1:11" ht="47.25" x14ac:dyDescent="0.25">
      <c r="A264" s="51"/>
      <c r="B264" s="51"/>
      <c r="C264" s="40" t="s">
        <v>22</v>
      </c>
      <c r="D264" s="41">
        <v>0</v>
      </c>
      <c r="E264" s="41">
        <v>0</v>
      </c>
      <c r="F264" s="41">
        <v>0</v>
      </c>
      <c r="G264" s="41">
        <v>0</v>
      </c>
      <c r="H264" s="41">
        <v>0</v>
      </c>
      <c r="I264" s="42">
        <v>0</v>
      </c>
      <c r="J264" s="42">
        <v>0</v>
      </c>
      <c r="K264" s="42">
        <v>0</v>
      </c>
    </row>
    <row r="265" spans="1:11" x14ac:dyDescent="0.25">
      <c r="A265" s="47" t="s">
        <v>83</v>
      </c>
      <c r="B265" s="47" t="s">
        <v>25</v>
      </c>
      <c r="C265" s="40" t="s">
        <v>18</v>
      </c>
      <c r="D265" s="41">
        <f>D266+D267+D268+D269</f>
        <v>15</v>
      </c>
      <c r="E265" s="41">
        <f>E266+E267+E268+E269</f>
        <v>15</v>
      </c>
      <c r="F265" s="41">
        <f>F266</f>
        <v>13.5</v>
      </c>
      <c r="G265" s="41">
        <f>G266+G267+G268+G269</f>
        <v>0</v>
      </c>
      <c r="H265" s="41">
        <f>H266+H267+H268+H269</f>
        <v>0</v>
      </c>
      <c r="I265" s="42">
        <f t="shared" si="55"/>
        <v>0</v>
      </c>
      <c r="J265" s="42">
        <f t="shared" si="56"/>
        <v>0</v>
      </c>
      <c r="K265" s="42">
        <f t="shared" si="57"/>
        <v>0</v>
      </c>
    </row>
    <row r="266" spans="1:11" ht="31.5" x14ac:dyDescent="0.25">
      <c r="A266" s="49"/>
      <c r="B266" s="49"/>
      <c r="C266" s="40" t="s">
        <v>19</v>
      </c>
      <c r="D266" s="41">
        <v>15</v>
      </c>
      <c r="E266" s="41">
        <v>15</v>
      </c>
      <c r="F266" s="41">
        <v>13.5</v>
      </c>
      <c r="G266" s="41">
        <v>0</v>
      </c>
      <c r="H266" s="41">
        <v>0</v>
      </c>
      <c r="I266" s="42">
        <f t="shared" si="55"/>
        <v>0</v>
      </c>
      <c r="J266" s="42">
        <f t="shared" si="56"/>
        <v>0</v>
      </c>
      <c r="K266" s="42">
        <f t="shared" si="57"/>
        <v>0</v>
      </c>
    </row>
    <row r="267" spans="1:11" ht="47.25" x14ac:dyDescent="0.25">
      <c r="A267" s="49"/>
      <c r="B267" s="49"/>
      <c r="C267" s="40" t="s">
        <v>35</v>
      </c>
      <c r="D267" s="41">
        <v>0</v>
      </c>
      <c r="E267" s="41">
        <v>0</v>
      </c>
      <c r="F267" s="41">
        <v>0</v>
      </c>
      <c r="G267" s="41">
        <v>0</v>
      </c>
      <c r="H267" s="41">
        <v>0</v>
      </c>
      <c r="I267" s="42">
        <v>0</v>
      </c>
      <c r="J267" s="42">
        <v>0</v>
      </c>
      <c r="K267" s="42">
        <v>0</v>
      </c>
    </row>
    <row r="268" spans="1:11" ht="47.25" x14ac:dyDescent="0.25">
      <c r="A268" s="49"/>
      <c r="B268" s="49"/>
      <c r="C268" s="40" t="s">
        <v>21</v>
      </c>
      <c r="D268" s="41">
        <v>0</v>
      </c>
      <c r="E268" s="41">
        <v>0</v>
      </c>
      <c r="F268" s="41">
        <v>0</v>
      </c>
      <c r="G268" s="41">
        <v>0</v>
      </c>
      <c r="H268" s="41">
        <v>0</v>
      </c>
      <c r="I268" s="42">
        <v>0</v>
      </c>
      <c r="J268" s="42">
        <v>0</v>
      </c>
      <c r="K268" s="42">
        <v>0</v>
      </c>
    </row>
    <row r="269" spans="1:11" ht="47.25" x14ac:dyDescent="0.25">
      <c r="A269" s="51"/>
      <c r="B269" s="51"/>
      <c r="C269" s="40" t="s">
        <v>22</v>
      </c>
      <c r="D269" s="41">
        <v>0</v>
      </c>
      <c r="E269" s="41">
        <v>0</v>
      </c>
      <c r="F269" s="41">
        <v>0</v>
      </c>
      <c r="G269" s="41">
        <v>0</v>
      </c>
      <c r="H269" s="41">
        <v>0</v>
      </c>
      <c r="I269" s="42">
        <v>0</v>
      </c>
      <c r="J269" s="42">
        <v>0</v>
      </c>
      <c r="K269" s="42">
        <v>0</v>
      </c>
    </row>
    <row r="270" spans="1:11" x14ac:dyDescent="0.25">
      <c r="A270" s="47" t="s">
        <v>84</v>
      </c>
      <c r="B270" s="47" t="s">
        <v>38</v>
      </c>
      <c r="C270" s="40" t="s">
        <v>18</v>
      </c>
      <c r="D270" s="41">
        <f>D271+D272+D273+D274</f>
        <v>0</v>
      </c>
      <c r="E270" s="41">
        <f>E271+E272+E273+E274</f>
        <v>0</v>
      </c>
      <c r="F270" s="41">
        <f>F271+F272+F273+F274</f>
        <v>0</v>
      </c>
      <c r="G270" s="41">
        <f>G271+G272+G273+G274</f>
        <v>0</v>
      </c>
      <c r="H270" s="41">
        <f>H271+H272+H273+H274</f>
        <v>0</v>
      </c>
      <c r="I270" s="42">
        <v>0</v>
      </c>
      <c r="J270" s="42">
        <v>0</v>
      </c>
      <c r="K270" s="42">
        <v>0</v>
      </c>
    </row>
    <row r="271" spans="1:11" ht="31.5" x14ac:dyDescent="0.25">
      <c r="A271" s="49"/>
      <c r="B271" s="49"/>
      <c r="C271" s="40" t="s">
        <v>19</v>
      </c>
      <c r="D271" s="41">
        <v>0</v>
      </c>
      <c r="E271" s="41">
        <v>0</v>
      </c>
      <c r="F271" s="41">
        <v>0</v>
      </c>
      <c r="G271" s="41">
        <v>0</v>
      </c>
      <c r="H271" s="41">
        <v>0</v>
      </c>
      <c r="I271" s="42">
        <v>0</v>
      </c>
      <c r="J271" s="42">
        <v>0</v>
      </c>
      <c r="K271" s="42">
        <v>0</v>
      </c>
    </row>
    <row r="272" spans="1:11" ht="47.25" x14ac:dyDescent="0.25">
      <c r="A272" s="49"/>
      <c r="B272" s="49"/>
      <c r="C272" s="40" t="s">
        <v>35</v>
      </c>
      <c r="D272" s="41">
        <v>0</v>
      </c>
      <c r="E272" s="41">
        <v>0</v>
      </c>
      <c r="F272" s="41">
        <v>0</v>
      </c>
      <c r="G272" s="41">
        <v>0</v>
      </c>
      <c r="H272" s="41">
        <v>0</v>
      </c>
      <c r="I272" s="42">
        <v>0</v>
      </c>
      <c r="J272" s="42">
        <v>0</v>
      </c>
      <c r="K272" s="42">
        <v>0</v>
      </c>
    </row>
    <row r="273" spans="1:11" ht="47.25" x14ac:dyDescent="0.25">
      <c r="A273" s="49"/>
      <c r="B273" s="49"/>
      <c r="C273" s="40" t="s">
        <v>21</v>
      </c>
      <c r="D273" s="41">
        <v>0</v>
      </c>
      <c r="E273" s="41">
        <v>0</v>
      </c>
      <c r="F273" s="41">
        <v>0</v>
      </c>
      <c r="G273" s="41">
        <v>0</v>
      </c>
      <c r="H273" s="41">
        <v>0</v>
      </c>
      <c r="I273" s="42">
        <v>0</v>
      </c>
      <c r="J273" s="42">
        <v>0</v>
      </c>
      <c r="K273" s="42">
        <v>0</v>
      </c>
    </row>
    <row r="274" spans="1:11" ht="47.25" x14ac:dyDescent="0.25">
      <c r="A274" s="51"/>
      <c r="B274" s="51"/>
      <c r="C274" s="40" t="s">
        <v>22</v>
      </c>
      <c r="D274" s="41">
        <v>0</v>
      </c>
      <c r="E274" s="41">
        <v>0</v>
      </c>
      <c r="F274" s="41">
        <v>0</v>
      </c>
      <c r="G274" s="41">
        <v>0</v>
      </c>
      <c r="H274" s="41">
        <v>0</v>
      </c>
      <c r="I274" s="42">
        <v>0</v>
      </c>
      <c r="J274" s="42">
        <v>0</v>
      </c>
      <c r="K274" s="42">
        <v>0</v>
      </c>
    </row>
    <row r="275" spans="1:11" x14ac:dyDescent="0.25">
      <c r="A275" s="47" t="s">
        <v>85</v>
      </c>
      <c r="B275" s="39" t="s">
        <v>31</v>
      </c>
      <c r="C275" s="40" t="s">
        <v>18</v>
      </c>
      <c r="D275" s="41">
        <f>D276+D277+D278+D279</f>
        <v>0</v>
      </c>
      <c r="E275" s="41">
        <f>E276+E277+E278+E279</f>
        <v>0</v>
      </c>
      <c r="F275" s="41">
        <f>F276+F277+F278+F279</f>
        <v>0</v>
      </c>
      <c r="G275" s="41">
        <f>G276+G277+G278+G279</f>
        <v>0</v>
      </c>
      <c r="H275" s="41">
        <f>H276+H277+H278+H279</f>
        <v>0</v>
      </c>
      <c r="I275" s="42">
        <v>0</v>
      </c>
      <c r="J275" s="42">
        <v>0</v>
      </c>
      <c r="K275" s="42">
        <v>0</v>
      </c>
    </row>
    <row r="276" spans="1:11" ht="31.5" x14ac:dyDescent="0.25">
      <c r="A276" s="49"/>
      <c r="B276" s="39"/>
      <c r="C276" s="40" t="s">
        <v>19</v>
      </c>
      <c r="D276" s="41">
        <v>0</v>
      </c>
      <c r="E276" s="41">
        <v>0</v>
      </c>
      <c r="F276" s="41">
        <f>591-591</f>
        <v>0</v>
      </c>
      <c r="G276" s="41">
        <v>0</v>
      </c>
      <c r="H276" s="41">
        <v>0</v>
      </c>
      <c r="I276" s="42">
        <v>0</v>
      </c>
      <c r="J276" s="42">
        <v>0</v>
      </c>
      <c r="K276" s="42">
        <v>0</v>
      </c>
    </row>
    <row r="277" spans="1:11" ht="47.25" x14ac:dyDescent="0.25">
      <c r="A277" s="49"/>
      <c r="B277" s="39"/>
      <c r="C277" s="40" t="s">
        <v>35</v>
      </c>
      <c r="D277" s="41">
        <v>0</v>
      </c>
      <c r="E277" s="41">
        <v>0</v>
      </c>
      <c r="F277" s="41">
        <v>0</v>
      </c>
      <c r="G277" s="41">
        <v>0</v>
      </c>
      <c r="H277" s="41">
        <v>0</v>
      </c>
      <c r="I277" s="42">
        <v>0</v>
      </c>
      <c r="J277" s="42">
        <v>0</v>
      </c>
      <c r="K277" s="42">
        <v>0</v>
      </c>
    </row>
    <row r="278" spans="1:11" ht="47.25" x14ac:dyDescent="0.25">
      <c r="A278" s="49"/>
      <c r="B278" s="39"/>
      <c r="C278" s="40" t="s">
        <v>21</v>
      </c>
      <c r="D278" s="41">
        <v>0</v>
      </c>
      <c r="E278" s="41">
        <v>0</v>
      </c>
      <c r="F278" s="41">
        <v>0</v>
      </c>
      <c r="G278" s="41">
        <v>0</v>
      </c>
      <c r="H278" s="41">
        <v>0</v>
      </c>
      <c r="I278" s="42">
        <v>0</v>
      </c>
      <c r="J278" s="42">
        <v>0</v>
      </c>
      <c r="K278" s="42">
        <v>0</v>
      </c>
    </row>
    <row r="279" spans="1:11" ht="47.25" x14ac:dyDescent="0.25">
      <c r="A279" s="51"/>
      <c r="B279" s="39"/>
      <c r="C279" s="40" t="s">
        <v>22</v>
      </c>
      <c r="D279" s="41">
        <v>0</v>
      </c>
      <c r="E279" s="41">
        <v>0</v>
      </c>
      <c r="F279" s="41">
        <v>0</v>
      </c>
      <c r="G279" s="41">
        <v>0</v>
      </c>
      <c r="H279" s="41">
        <v>0</v>
      </c>
      <c r="I279" s="42">
        <v>0</v>
      </c>
      <c r="J279" s="42">
        <v>0</v>
      </c>
      <c r="K279" s="42">
        <v>0</v>
      </c>
    </row>
    <row r="280" spans="1:11" x14ac:dyDescent="0.25">
      <c r="A280" s="47" t="s">
        <v>86</v>
      </c>
      <c r="B280" s="39" t="s">
        <v>31</v>
      </c>
      <c r="C280" s="40" t="s">
        <v>18</v>
      </c>
      <c r="D280" s="41">
        <f>D281+D282+D283+D284</f>
        <v>0</v>
      </c>
      <c r="E280" s="41">
        <f>E281+E282+E283+E284</f>
        <v>0</v>
      </c>
      <c r="F280" s="41">
        <f>F281+F282+F283+F284</f>
        <v>0</v>
      </c>
      <c r="G280" s="41">
        <f>G281+G282+G283+G284</f>
        <v>0</v>
      </c>
      <c r="H280" s="41">
        <f>H281+H282+H283+H284</f>
        <v>0</v>
      </c>
      <c r="I280" s="42">
        <v>0</v>
      </c>
      <c r="J280" s="42">
        <v>0</v>
      </c>
      <c r="K280" s="42">
        <v>0</v>
      </c>
    </row>
    <row r="281" spans="1:11" ht="31.5" x14ac:dyDescent="0.25">
      <c r="A281" s="49"/>
      <c r="B281" s="39"/>
      <c r="C281" s="40" t="s">
        <v>19</v>
      </c>
      <c r="D281" s="41">
        <v>0</v>
      </c>
      <c r="E281" s="41">
        <v>0</v>
      </c>
      <c r="F281" s="41">
        <f>114-114</f>
        <v>0</v>
      </c>
      <c r="G281" s="41">
        <v>0</v>
      </c>
      <c r="H281" s="41">
        <v>0</v>
      </c>
      <c r="I281" s="42">
        <v>0</v>
      </c>
      <c r="J281" s="42">
        <v>0</v>
      </c>
      <c r="K281" s="42">
        <v>0</v>
      </c>
    </row>
    <row r="282" spans="1:11" ht="47.25" x14ac:dyDescent="0.25">
      <c r="A282" s="49"/>
      <c r="B282" s="39"/>
      <c r="C282" s="40" t="s">
        <v>35</v>
      </c>
      <c r="D282" s="41">
        <v>0</v>
      </c>
      <c r="E282" s="41">
        <v>0</v>
      </c>
      <c r="F282" s="41">
        <v>0</v>
      </c>
      <c r="G282" s="41">
        <v>0</v>
      </c>
      <c r="H282" s="41">
        <v>0</v>
      </c>
      <c r="I282" s="42">
        <v>0</v>
      </c>
      <c r="J282" s="42">
        <v>0</v>
      </c>
      <c r="K282" s="42">
        <v>0</v>
      </c>
    </row>
    <row r="283" spans="1:11" ht="47.25" x14ac:dyDescent="0.25">
      <c r="A283" s="49"/>
      <c r="B283" s="39"/>
      <c r="C283" s="40" t="s">
        <v>21</v>
      </c>
      <c r="D283" s="41">
        <v>0</v>
      </c>
      <c r="E283" s="41">
        <v>0</v>
      </c>
      <c r="F283" s="41">
        <v>0</v>
      </c>
      <c r="G283" s="41">
        <v>0</v>
      </c>
      <c r="H283" s="41">
        <v>0</v>
      </c>
      <c r="I283" s="42">
        <v>0</v>
      </c>
      <c r="J283" s="42">
        <v>0</v>
      </c>
      <c r="K283" s="42">
        <v>0</v>
      </c>
    </row>
    <row r="284" spans="1:11" ht="47.25" x14ac:dyDescent="0.25">
      <c r="A284" s="51"/>
      <c r="B284" s="39"/>
      <c r="C284" s="40" t="s">
        <v>22</v>
      </c>
      <c r="D284" s="41">
        <v>0</v>
      </c>
      <c r="E284" s="41">
        <v>0</v>
      </c>
      <c r="F284" s="41">
        <v>0</v>
      </c>
      <c r="G284" s="41">
        <v>0</v>
      </c>
      <c r="H284" s="41">
        <v>0</v>
      </c>
      <c r="I284" s="42">
        <v>0</v>
      </c>
      <c r="J284" s="42">
        <v>0</v>
      </c>
      <c r="K284" s="42">
        <v>0</v>
      </c>
    </row>
    <row r="285" spans="1:11" x14ac:dyDescent="0.25">
      <c r="A285" s="47" t="s">
        <v>87</v>
      </c>
      <c r="B285" s="39" t="s">
        <v>31</v>
      </c>
      <c r="C285" s="40" t="s">
        <v>18</v>
      </c>
      <c r="D285" s="41">
        <f>D286+D287+D288+D289</f>
        <v>0</v>
      </c>
      <c r="E285" s="41">
        <f>E286+E287+E288+E289</f>
        <v>0</v>
      </c>
      <c r="F285" s="41">
        <f>F286+F287+F288+F289</f>
        <v>0</v>
      </c>
      <c r="G285" s="41">
        <f>G286+G287+G288+G289</f>
        <v>0</v>
      </c>
      <c r="H285" s="41">
        <f>H286+H287+H288+H289</f>
        <v>0</v>
      </c>
      <c r="I285" s="42">
        <v>0</v>
      </c>
      <c r="J285" s="42">
        <v>0</v>
      </c>
      <c r="K285" s="42">
        <v>0</v>
      </c>
    </row>
    <row r="286" spans="1:11" ht="31.5" x14ac:dyDescent="0.25">
      <c r="A286" s="49"/>
      <c r="B286" s="39"/>
      <c r="C286" s="40" t="s">
        <v>19</v>
      </c>
      <c r="D286" s="41">
        <v>0</v>
      </c>
      <c r="E286" s="41">
        <v>0</v>
      </c>
      <c r="F286" s="41">
        <f>227-227</f>
        <v>0</v>
      </c>
      <c r="G286" s="41">
        <v>0</v>
      </c>
      <c r="H286" s="41">
        <v>0</v>
      </c>
      <c r="I286" s="42">
        <v>0</v>
      </c>
      <c r="J286" s="42">
        <v>0</v>
      </c>
      <c r="K286" s="42">
        <v>0</v>
      </c>
    </row>
    <row r="287" spans="1:11" ht="47.25" x14ac:dyDescent="0.25">
      <c r="A287" s="49"/>
      <c r="B287" s="39"/>
      <c r="C287" s="40" t="s">
        <v>35</v>
      </c>
      <c r="D287" s="41">
        <v>0</v>
      </c>
      <c r="E287" s="41">
        <v>0</v>
      </c>
      <c r="F287" s="41">
        <v>0</v>
      </c>
      <c r="G287" s="41">
        <v>0</v>
      </c>
      <c r="H287" s="41">
        <v>0</v>
      </c>
      <c r="I287" s="42">
        <v>0</v>
      </c>
      <c r="J287" s="42">
        <v>0</v>
      </c>
      <c r="K287" s="42">
        <v>0</v>
      </c>
    </row>
    <row r="288" spans="1:11" ht="47.25" x14ac:dyDescent="0.25">
      <c r="A288" s="49"/>
      <c r="B288" s="39"/>
      <c r="C288" s="40" t="s">
        <v>21</v>
      </c>
      <c r="D288" s="41">
        <v>0</v>
      </c>
      <c r="E288" s="41">
        <v>0</v>
      </c>
      <c r="F288" s="41">
        <v>0</v>
      </c>
      <c r="G288" s="41">
        <v>0</v>
      </c>
      <c r="H288" s="41">
        <v>0</v>
      </c>
      <c r="I288" s="42">
        <v>0</v>
      </c>
      <c r="J288" s="42">
        <v>0</v>
      </c>
      <c r="K288" s="42">
        <v>0</v>
      </c>
    </row>
    <row r="289" spans="1:11" ht="47.25" x14ac:dyDescent="0.25">
      <c r="A289" s="51"/>
      <c r="B289" s="39"/>
      <c r="C289" s="40" t="s">
        <v>22</v>
      </c>
      <c r="D289" s="41">
        <v>0</v>
      </c>
      <c r="E289" s="41">
        <v>0</v>
      </c>
      <c r="F289" s="41">
        <v>0</v>
      </c>
      <c r="G289" s="41">
        <v>0</v>
      </c>
      <c r="H289" s="41">
        <v>0</v>
      </c>
      <c r="I289" s="42">
        <v>0</v>
      </c>
      <c r="J289" s="42">
        <v>0</v>
      </c>
      <c r="K289" s="42">
        <v>0</v>
      </c>
    </row>
    <row r="290" spans="1:11" x14ac:dyDescent="0.25">
      <c r="A290" s="47" t="s">
        <v>88</v>
      </c>
      <c r="B290" s="47" t="s">
        <v>89</v>
      </c>
      <c r="C290" s="40" t="s">
        <v>18</v>
      </c>
      <c r="D290" s="41">
        <f>D291+D292+D293+D294</f>
        <v>15</v>
      </c>
      <c r="E290" s="41">
        <f>E291+E292+E293+E294</f>
        <v>15</v>
      </c>
      <c r="F290" s="41">
        <f>F291+F292+F293+F294</f>
        <v>13.5</v>
      </c>
      <c r="G290" s="41">
        <f>G291+G292+G293+G294</f>
        <v>0</v>
      </c>
      <c r="H290" s="41">
        <f>H291+H292+H293+H294</f>
        <v>0</v>
      </c>
      <c r="I290" s="42">
        <f t="shared" ref="I290:I299" si="63">H290/D290*100</f>
        <v>0</v>
      </c>
      <c r="J290" s="42">
        <f t="shared" ref="J290:J291" si="64">G290/E290*100</f>
        <v>0</v>
      </c>
      <c r="K290" s="42">
        <f t="shared" ref="K290:K291" si="65">G290/F290*100</f>
        <v>0</v>
      </c>
    </row>
    <row r="291" spans="1:11" ht="31.5" x14ac:dyDescent="0.25">
      <c r="A291" s="49"/>
      <c r="B291" s="49"/>
      <c r="C291" s="40" t="s">
        <v>19</v>
      </c>
      <c r="D291" s="41">
        <v>15</v>
      </c>
      <c r="E291" s="41">
        <v>15</v>
      </c>
      <c r="F291" s="41">
        <v>13.5</v>
      </c>
      <c r="G291" s="41">
        <v>0</v>
      </c>
      <c r="H291" s="41">
        <v>0</v>
      </c>
      <c r="I291" s="42">
        <f t="shared" si="63"/>
        <v>0</v>
      </c>
      <c r="J291" s="42">
        <f t="shared" si="64"/>
        <v>0</v>
      </c>
      <c r="K291" s="42">
        <f t="shared" si="65"/>
        <v>0</v>
      </c>
    </row>
    <row r="292" spans="1:11" ht="47.25" x14ac:dyDescent="0.25">
      <c r="A292" s="49"/>
      <c r="B292" s="49"/>
      <c r="C292" s="40" t="s">
        <v>35</v>
      </c>
      <c r="D292" s="41">
        <v>0</v>
      </c>
      <c r="E292" s="41">
        <v>0</v>
      </c>
      <c r="F292" s="41">
        <v>0</v>
      </c>
      <c r="G292" s="41">
        <v>0</v>
      </c>
      <c r="H292" s="41">
        <v>0</v>
      </c>
      <c r="I292" s="42">
        <v>0</v>
      </c>
      <c r="J292" s="42">
        <v>0</v>
      </c>
      <c r="K292" s="42">
        <v>0</v>
      </c>
    </row>
    <row r="293" spans="1:11" ht="47.25" x14ac:dyDescent="0.25">
      <c r="A293" s="49"/>
      <c r="B293" s="49"/>
      <c r="C293" s="40" t="s">
        <v>21</v>
      </c>
      <c r="D293" s="41">
        <v>0</v>
      </c>
      <c r="E293" s="41">
        <v>0</v>
      </c>
      <c r="F293" s="41">
        <v>0</v>
      </c>
      <c r="G293" s="41">
        <v>0</v>
      </c>
      <c r="H293" s="41">
        <v>0</v>
      </c>
      <c r="I293" s="42">
        <v>0</v>
      </c>
      <c r="J293" s="42">
        <v>0</v>
      </c>
      <c r="K293" s="42">
        <v>0</v>
      </c>
    </row>
    <row r="294" spans="1:11" ht="47.25" x14ac:dyDescent="0.25">
      <c r="A294" s="51"/>
      <c r="B294" s="51"/>
      <c r="C294" s="40" t="s">
        <v>22</v>
      </c>
      <c r="D294" s="41">
        <v>0</v>
      </c>
      <c r="E294" s="41">
        <v>0</v>
      </c>
      <c r="F294" s="41">
        <v>0</v>
      </c>
      <c r="G294" s="41">
        <v>0</v>
      </c>
      <c r="H294" s="41">
        <v>0</v>
      </c>
      <c r="I294" s="42">
        <v>0</v>
      </c>
      <c r="J294" s="42">
        <v>0</v>
      </c>
      <c r="K294" s="42">
        <v>0</v>
      </c>
    </row>
    <row r="295" spans="1:11" x14ac:dyDescent="0.25">
      <c r="A295" s="47" t="s">
        <v>90</v>
      </c>
      <c r="B295" s="39" t="s">
        <v>44</v>
      </c>
      <c r="C295" s="40" t="s">
        <v>18</v>
      </c>
      <c r="D295" s="41">
        <f>D296+D297+D298+D299</f>
        <v>200</v>
      </c>
      <c r="E295" s="41">
        <f>E296+E297+E298+E299</f>
        <v>0</v>
      </c>
      <c r="F295" s="41">
        <f>F296+F297+F298+F299</f>
        <v>0</v>
      </c>
      <c r="G295" s="41">
        <f>G296+G297+G298+G299</f>
        <v>0</v>
      </c>
      <c r="H295" s="41">
        <f>H296+H297+H298+H299</f>
        <v>0</v>
      </c>
      <c r="I295" s="42">
        <f t="shared" si="63"/>
        <v>0</v>
      </c>
      <c r="J295" s="42">
        <v>0</v>
      </c>
      <c r="K295" s="42">
        <v>0</v>
      </c>
    </row>
    <row r="296" spans="1:11" ht="31.5" x14ac:dyDescent="0.25">
      <c r="A296" s="49"/>
      <c r="B296" s="39"/>
      <c r="C296" s="40" t="s">
        <v>19</v>
      </c>
      <c r="D296" s="41">
        <f>D302+D307+D312</f>
        <v>0</v>
      </c>
      <c r="E296" s="41">
        <f>E302+E307+E312</f>
        <v>0</v>
      </c>
      <c r="F296" s="41">
        <f>F302+F307+F312</f>
        <v>0</v>
      </c>
      <c r="G296" s="41">
        <f>G302+G307+G312</f>
        <v>0</v>
      </c>
      <c r="H296" s="41">
        <f>H302+H307+H312</f>
        <v>0</v>
      </c>
      <c r="I296" s="42">
        <v>0</v>
      </c>
      <c r="J296" s="42">
        <v>0</v>
      </c>
      <c r="K296" s="42">
        <v>0</v>
      </c>
    </row>
    <row r="297" spans="1:11" ht="47.25" x14ac:dyDescent="0.25">
      <c r="A297" s="49"/>
      <c r="B297" s="39"/>
      <c r="C297" s="40" t="s">
        <v>35</v>
      </c>
      <c r="D297" s="41">
        <f t="shared" ref="D297:H299" si="66">D303+D308+D313</f>
        <v>0</v>
      </c>
      <c r="E297" s="41">
        <f t="shared" si="66"/>
        <v>0</v>
      </c>
      <c r="F297" s="41">
        <f t="shared" si="66"/>
        <v>0</v>
      </c>
      <c r="G297" s="41">
        <f t="shared" si="66"/>
        <v>0</v>
      </c>
      <c r="H297" s="41">
        <f t="shared" si="66"/>
        <v>0</v>
      </c>
      <c r="I297" s="42">
        <v>0</v>
      </c>
      <c r="J297" s="42">
        <v>0</v>
      </c>
      <c r="K297" s="42">
        <v>0</v>
      </c>
    </row>
    <row r="298" spans="1:11" ht="47.25" x14ac:dyDescent="0.25">
      <c r="A298" s="49"/>
      <c r="B298" s="39"/>
      <c r="C298" s="40" t="s">
        <v>21</v>
      </c>
      <c r="D298" s="41">
        <f t="shared" si="66"/>
        <v>0</v>
      </c>
      <c r="E298" s="41">
        <f t="shared" si="66"/>
        <v>0</v>
      </c>
      <c r="F298" s="41">
        <f t="shared" si="66"/>
        <v>0</v>
      </c>
      <c r="G298" s="41">
        <f t="shared" si="66"/>
        <v>0</v>
      </c>
      <c r="H298" s="41">
        <f t="shared" si="66"/>
        <v>0</v>
      </c>
      <c r="I298" s="42">
        <v>0</v>
      </c>
      <c r="J298" s="42">
        <v>0</v>
      </c>
      <c r="K298" s="42">
        <v>0</v>
      </c>
    </row>
    <row r="299" spans="1:11" ht="47.25" x14ac:dyDescent="0.25">
      <c r="A299" s="49"/>
      <c r="B299" s="39"/>
      <c r="C299" s="40" t="s">
        <v>22</v>
      </c>
      <c r="D299" s="41">
        <f t="shared" si="66"/>
        <v>200</v>
      </c>
      <c r="E299" s="41">
        <f t="shared" si="66"/>
        <v>0</v>
      </c>
      <c r="F299" s="41">
        <f t="shared" si="66"/>
        <v>0</v>
      </c>
      <c r="G299" s="41">
        <f t="shared" si="66"/>
        <v>0</v>
      </c>
      <c r="H299" s="41">
        <f t="shared" si="66"/>
        <v>0</v>
      </c>
      <c r="I299" s="42">
        <f t="shared" si="63"/>
        <v>0</v>
      </c>
      <c r="J299" s="42">
        <v>0</v>
      </c>
      <c r="K299" s="42">
        <v>0</v>
      </c>
    </row>
    <row r="300" spans="1:11" x14ac:dyDescent="0.25">
      <c r="A300" s="49"/>
      <c r="B300" s="56" t="s">
        <v>23</v>
      </c>
      <c r="C300" s="57"/>
      <c r="D300" s="57"/>
      <c r="E300" s="57"/>
      <c r="F300" s="57"/>
      <c r="G300" s="57"/>
      <c r="H300" s="57"/>
      <c r="I300" s="57"/>
      <c r="J300" s="57"/>
      <c r="K300" s="58"/>
    </row>
    <row r="301" spans="1:11" x14ac:dyDescent="0.25">
      <c r="A301" s="49"/>
      <c r="B301" s="52" t="s">
        <v>31</v>
      </c>
      <c r="C301" s="40" t="s">
        <v>18</v>
      </c>
      <c r="D301" s="41">
        <f>D302+D303+D304+D305</f>
        <v>0</v>
      </c>
      <c r="E301" s="41">
        <f>E302+E303+E304+E305</f>
        <v>0</v>
      </c>
      <c r="F301" s="41">
        <f>F302+F303+F304+F305</f>
        <v>0</v>
      </c>
      <c r="G301" s="41">
        <f>G302+G303+G304+G305</f>
        <v>0</v>
      </c>
      <c r="H301" s="41">
        <f>H302+H303+H304+H305</f>
        <v>0</v>
      </c>
      <c r="I301" s="42">
        <v>0</v>
      </c>
      <c r="J301" s="42">
        <v>0</v>
      </c>
      <c r="K301" s="42">
        <v>0</v>
      </c>
    </row>
    <row r="302" spans="1:11" ht="31.5" x14ac:dyDescent="0.25">
      <c r="A302" s="49"/>
      <c r="B302" s="52"/>
      <c r="C302" s="40" t="s">
        <v>19</v>
      </c>
      <c r="D302" s="41">
        <f>D322</f>
        <v>0</v>
      </c>
      <c r="E302" s="41">
        <f>E322</f>
        <v>0</v>
      </c>
      <c r="F302" s="41">
        <f>F322</f>
        <v>0</v>
      </c>
      <c r="G302" s="41">
        <f>G322</f>
        <v>0</v>
      </c>
      <c r="H302" s="41">
        <f>H322</f>
        <v>0</v>
      </c>
      <c r="I302" s="42">
        <v>0</v>
      </c>
      <c r="J302" s="42">
        <v>0</v>
      </c>
      <c r="K302" s="42">
        <v>0</v>
      </c>
    </row>
    <row r="303" spans="1:11" ht="47.25" x14ac:dyDescent="0.25">
      <c r="A303" s="49"/>
      <c r="B303" s="52"/>
      <c r="C303" s="40" t="s">
        <v>35</v>
      </c>
      <c r="D303" s="41">
        <v>0</v>
      </c>
      <c r="E303" s="41">
        <v>0</v>
      </c>
      <c r="F303" s="41">
        <v>0</v>
      </c>
      <c r="G303" s="41">
        <v>0</v>
      </c>
      <c r="H303" s="41">
        <v>0</v>
      </c>
      <c r="I303" s="42">
        <v>0</v>
      </c>
      <c r="J303" s="42">
        <v>0</v>
      </c>
      <c r="K303" s="42">
        <v>0</v>
      </c>
    </row>
    <row r="304" spans="1:11" ht="47.25" x14ac:dyDescent="0.25">
      <c r="A304" s="49"/>
      <c r="B304" s="52"/>
      <c r="C304" s="40" t="s">
        <v>21</v>
      </c>
      <c r="D304" s="41">
        <v>0</v>
      </c>
      <c r="E304" s="41">
        <v>0</v>
      </c>
      <c r="F304" s="41">
        <v>0</v>
      </c>
      <c r="G304" s="41">
        <v>0</v>
      </c>
      <c r="H304" s="41">
        <v>0</v>
      </c>
      <c r="I304" s="42">
        <v>0</v>
      </c>
      <c r="J304" s="42">
        <v>0</v>
      </c>
      <c r="K304" s="42">
        <v>0</v>
      </c>
    </row>
    <row r="305" spans="1:11" ht="47.25" x14ac:dyDescent="0.25">
      <c r="A305" s="49"/>
      <c r="B305" s="52"/>
      <c r="C305" s="40" t="s">
        <v>22</v>
      </c>
      <c r="D305" s="41">
        <v>0</v>
      </c>
      <c r="E305" s="41">
        <v>0</v>
      </c>
      <c r="F305" s="41">
        <v>0</v>
      </c>
      <c r="G305" s="41">
        <v>0</v>
      </c>
      <c r="H305" s="41">
        <v>0</v>
      </c>
      <c r="I305" s="42">
        <v>0</v>
      </c>
      <c r="J305" s="42">
        <v>0</v>
      </c>
      <c r="K305" s="42">
        <v>0</v>
      </c>
    </row>
    <row r="306" spans="1:11" x14ac:dyDescent="0.25">
      <c r="A306" s="49"/>
      <c r="B306" s="47" t="s">
        <v>91</v>
      </c>
      <c r="C306" s="40" t="s">
        <v>18</v>
      </c>
      <c r="D306" s="41">
        <f>D307+D308+D309+D310</f>
        <v>200</v>
      </c>
      <c r="E306" s="41">
        <f>E307+E308+E309+E310</f>
        <v>0</v>
      </c>
      <c r="F306" s="41">
        <f>F307+F308+F309+F310</f>
        <v>0</v>
      </c>
      <c r="G306" s="41">
        <f>G307+G308+G309+G310</f>
        <v>0</v>
      </c>
      <c r="H306" s="41">
        <f>H307+H308+H309+H310</f>
        <v>0</v>
      </c>
      <c r="I306" s="42">
        <f t="shared" ref="I306:I331" si="67">H306/D306*100</f>
        <v>0</v>
      </c>
      <c r="J306" s="42">
        <v>0</v>
      </c>
      <c r="K306" s="42">
        <v>0</v>
      </c>
    </row>
    <row r="307" spans="1:11" ht="31.5" x14ac:dyDescent="0.25">
      <c r="A307" s="49"/>
      <c r="B307" s="49"/>
      <c r="C307" s="40" t="s">
        <v>19</v>
      </c>
      <c r="D307" s="41">
        <f>D332</f>
        <v>0</v>
      </c>
      <c r="E307" s="41">
        <f>E332</f>
        <v>0</v>
      </c>
      <c r="F307" s="41">
        <f>F332</f>
        <v>0</v>
      </c>
      <c r="G307" s="41">
        <f>G332</f>
        <v>0</v>
      </c>
      <c r="H307" s="41">
        <f>H332</f>
        <v>0</v>
      </c>
      <c r="I307" s="42">
        <v>0</v>
      </c>
      <c r="J307" s="42">
        <v>0</v>
      </c>
      <c r="K307" s="42">
        <v>0</v>
      </c>
    </row>
    <row r="308" spans="1:11" ht="47.25" x14ac:dyDescent="0.25">
      <c r="A308" s="49"/>
      <c r="B308" s="49"/>
      <c r="C308" s="40" t="s">
        <v>35</v>
      </c>
      <c r="D308" s="41">
        <f t="shared" ref="D308:H310" si="68">D333</f>
        <v>0</v>
      </c>
      <c r="E308" s="41">
        <f t="shared" si="68"/>
        <v>0</v>
      </c>
      <c r="F308" s="41">
        <f t="shared" si="68"/>
        <v>0</v>
      </c>
      <c r="G308" s="41">
        <f t="shared" si="68"/>
        <v>0</v>
      </c>
      <c r="H308" s="41">
        <f t="shared" si="68"/>
        <v>0</v>
      </c>
      <c r="I308" s="42">
        <v>0</v>
      </c>
      <c r="J308" s="42">
        <v>0</v>
      </c>
      <c r="K308" s="42">
        <v>0</v>
      </c>
    </row>
    <row r="309" spans="1:11" ht="47.25" x14ac:dyDescent="0.25">
      <c r="A309" s="49"/>
      <c r="B309" s="49"/>
      <c r="C309" s="40" t="s">
        <v>21</v>
      </c>
      <c r="D309" s="41">
        <f t="shared" si="68"/>
        <v>0</v>
      </c>
      <c r="E309" s="41">
        <f t="shared" si="68"/>
        <v>0</v>
      </c>
      <c r="F309" s="41">
        <f t="shared" si="68"/>
        <v>0</v>
      </c>
      <c r="G309" s="41">
        <f t="shared" si="68"/>
        <v>0</v>
      </c>
      <c r="H309" s="41">
        <f t="shared" si="68"/>
        <v>0</v>
      </c>
      <c r="I309" s="42">
        <v>0</v>
      </c>
      <c r="J309" s="42">
        <v>0</v>
      </c>
      <c r="K309" s="42">
        <v>0</v>
      </c>
    </row>
    <row r="310" spans="1:11" ht="47.25" x14ac:dyDescent="0.25">
      <c r="A310" s="49"/>
      <c r="B310" s="51"/>
      <c r="C310" s="40" t="s">
        <v>22</v>
      </c>
      <c r="D310" s="41">
        <f t="shared" si="68"/>
        <v>200</v>
      </c>
      <c r="E310" s="41">
        <f t="shared" si="68"/>
        <v>0</v>
      </c>
      <c r="F310" s="41">
        <f t="shared" si="68"/>
        <v>0</v>
      </c>
      <c r="G310" s="41">
        <f t="shared" si="68"/>
        <v>0</v>
      </c>
      <c r="H310" s="41">
        <f t="shared" si="68"/>
        <v>0</v>
      </c>
      <c r="I310" s="42">
        <v>0</v>
      </c>
      <c r="J310" s="42">
        <v>0</v>
      </c>
      <c r="K310" s="42">
        <v>0</v>
      </c>
    </row>
    <row r="311" spans="1:11" x14ac:dyDescent="0.25">
      <c r="A311" s="49"/>
      <c r="B311" s="47" t="s">
        <v>25</v>
      </c>
      <c r="C311" s="40" t="s">
        <v>18</v>
      </c>
      <c r="D311" s="41">
        <f>D312+D313+D314+D315</f>
        <v>0</v>
      </c>
      <c r="E311" s="41">
        <f>E312+E313+E314+E315</f>
        <v>0</v>
      </c>
      <c r="F311" s="41">
        <f>F312+F313+F314+F315</f>
        <v>0</v>
      </c>
      <c r="G311" s="41">
        <f>G312+G313+G314+G315</f>
        <v>0</v>
      </c>
      <c r="H311" s="41">
        <f>H312+H313+H314+H315</f>
        <v>0</v>
      </c>
      <c r="I311" s="42">
        <v>0</v>
      </c>
      <c r="J311" s="42">
        <v>0</v>
      </c>
      <c r="K311" s="42">
        <v>0</v>
      </c>
    </row>
    <row r="312" spans="1:11" ht="31.5" x14ac:dyDescent="0.25">
      <c r="A312" s="49"/>
      <c r="B312" s="49"/>
      <c r="C312" s="40" t="s">
        <v>19</v>
      </c>
      <c r="D312" s="41">
        <f>D317</f>
        <v>0</v>
      </c>
      <c r="E312" s="41">
        <f>E317</f>
        <v>0</v>
      </c>
      <c r="F312" s="41">
        <f>F317</f>
        <v>0</v>
      </c>
      <c r="G312" s="41">
        <f>G317</f>
        <v>0</v>
      </c>
      <c r="H312" s="41">
        <f>H317</f>
        <v>0</v>
      </c>
      <c r="I312" s="42">
        <v>0</v>
      </c>
      <c r="J312" s="42">
        <v>0</v>
      </c>
      <c r="K312" s="42">
        <v>0</v>
      </c>
    </row>
    <row r="313" spans="1:11" ht="47.25" x14ac:dyDescent="0.25">
      <c r="A313" s="49"/>
      <c r="B313" s="49"/>
      <c r="C313" s="40" t="s">
        <v>35</v>
      </c>
      <c r="D313" s="41">
        <f t="shared" ref="D313:H315" si="69">D318</f>
        <v>0</v>
      </c>
      <c r="E313" s="41">
        <f t="shared" si="69"/>
        <v>0</v>
      </c>
      <c r="F313" s="41">
        <f t="shared" si="69"/>
        <v>0</v>
      </c>
      <c r="G313" s="41">
        <f t="shared" si="69"/>
        <v>0</v>
      </c>
      <c r="H313" s="41">
        <f t="shared" si="69"/>
        <v>0</v>
      </c>
      <c r="I313" s="42">
        <v>0</v>
      </c>
      <c r="J313" s="42">
        <v>0</v>
      </c>
      <c r="K313" s="42">
        <v>0</v>
      </c>
    </row>
    <row r="314" spans="1:11" ht="47.25" x14ac:dyDescent="0.25">
      <c r="A314" s="49"/>
      <c r="B314" s="49"/>
      <c r="C314" s="40" t="s">
        <v>21</v>
      </c>
      <c r="D314" s="41">
        <f t="shared" si="69"/>
        <v>0</v>
      </c>
      <c r="E314" s="41">
        <f t="shared" si="69"/>
        <v>0</v>
      </c>
      <c r="F314" s="41">
        <f t="shared" si="69"/>
        <v>0</v>
      </c>
      <c r="G314" s="41">
        <f t="shared" si="69"/>
        <v>0</v>
      </c>
      <c r="H314" s="41">
        <f t="shared" si="69"/>
        <v>0</v>
      </c>
      <c r="I314" s="42">
        <v>0</v>
      </c>
      <c r="J314" s="42">
        <v>0</v>
      </c>
      <c r="K314" s="42">
        <v>0</v>
      </c>
    </row>
    <row r="315" spans="1:11" ht="47.25" x14ac:dyDescent="0.25">
      <c r="A315" s="51"/>
      <c r="B315" s="51"/>
      <c r="C315" s="40" t="s">
        <v>22</v>
      </c>
      <c r="D315" s="41">
        <f t="shared" si="69"/>
        <v>0</v>
      </c>
      <c r="E315" s="41">
        <f t="shared" si="69"/>
        <v>0</v>
      </c>
      <c r="F315" s="41">
        <f t="shared" si="69"/>
        <v>0</v>
      </c>
      <c r="G315" s="41">
        <f t="shared" si="69"/>
        <v>0</v>
      </c>
      <c r="H315" s="41">
        <f t="shared" si="69"/>
        <v>0</v>
      </c>
      <c r="I315" s="42">
        <v>0</v>
      </c>
      <c r="J315" s="42">
        <v>0</v>
      </c>
      <c r="K315" s="42">
        <v>0</v>
      </c>
    </row>
    <row r="316" spans="1:11" x14ac:dyDescent="0.25">
      <c r="A316" s="47" t="s">
        <v>92</v>
      </c>
      <c r="B316" s="47" t="s">
        <v>93</v>
      </c>
      <c r="C316" s="40" t="s">
        <v>18</v>
      </c>
      <c r="D316" s="41">
        <f>D317+D318+D319+D320</f>
        <v>0</v>
      </c>
      <c r="E316" s="41">
        <f>E317+E318+E319+E320</f>
        <v>0</v>
      </c>
      <c r="F316" s="41">
        <f>F317+F318+F319+F320</f>
        <v>0</v>
      </c>
      <c r="G316" s="41">
        <f>G317+G318+G319+G320</f>
        <v>0</v>
      </c>
      <c r="H316" s="41">
        <f>H317+H318+H319+H320</f>
        <v>0</v>
      </c>
      <c r="I316" s="42">
        <v>0</v>
      </c>
      <c r="J316" s="42">
        <v>0</v>
      </c>
      <c r="K316" s="42">
        <v>0</v>
      </c>
    </row>
    <row r="317" spans="1:11" ht="31.5" x14ac:dyDescent="0.25">
      <c r="A317" s="49"/>
      <c r="B317" s="49"/>
      <c r="C317" s="40" t="s">
        <v>19</v>
      </c>
      <c r="D317" s="41">
        <v>0</v>
      </c>
      <c r="E317" s="41">
        <v>0</v>
      </c>
      <c r="F317" s="41">
        <v>0</v>
      </c>
      <c r="G317" s="41">
        <v>0</v>
      </c>
      <c r="H317" s="41">
        <v>0</v>
      </c>
      <c r="I317" s="42">
        <v>0</v>
      </c>
      <c r="J317" s="42">
        <v>0</v>
      </c>
      <c r="K317" s="42">
        <v>0</v>
      </c>
    </row>
    <row r="318" spans="1:11" ht="47.25" x14ac:dyDescent="0.25">
      <c r="A318" s="49"/>
      <c r="B318" s="49"/>
      <c r="C318" s="40" t="s">
        <v>35</v>
      </c>
      <c r="D318" s="41">
        <v>0</v>
      </c>
      <c r="E318" s="41">
        <v>0</v>
      </c>
      <c r="F318" s="41">
        <v>0</v>
      </c>
      <c r="G318" s="41">
        <v>0</v>
      </c>
      <c r="H318" s="41">
        <v>0</v>
      </c>
      <c r="I318" s="42">
        <v>0</v>
      </c>
      <c r="J318" s="42">
        <v>0</v>
      </c>
      <c r="K318" s="42">
        <v>0</v>
      </c>
    </row>
    <row r="319" spans="1:11" ht="47.25" x14ac:dyDescent="0.25">
      <c r="A319" s="49"/>
      <c r="B319" s="49"/>
      <c r="C319" s="40" t="s">
        <v>21</v>
      </c>
      <c r="D319" s="41">
        <v>0</v>
      </c>
      <c r="E319" s="41">
        <v>0</v>
      </c>
      <c r="F319" s="41">
        <v>0</v>
      </c>
      <c r="G319" s="41">
        <v>0</v>
      </c>
      <c r="H319" s="41">
        <v>0</v>
      </c>
      <c r="I319" s="42">
        <v>0</v>
      </c>
      <c r="J319" s="42">
        <v>0</v>
      </c>
      <c r="K319" s="42">
        <v>0</v>
      </c>
    </row>
    <row r="320" spans="1:11" ht="47.25" x14ac:dyDescent="0.25">
      <c r="A320" s="51"/>
      <c r="B320" s="51"/>
      <c r="C320" s="40" t="s">
        <v>22</v>
      </c>
      <c r="D320" s="41">
        <v>0</v>
      </c>
      <c r="E320" s="41">
        <v>0</v>
      </c>
      <c r="F320" s="41">
        <v>0</v>
      </c>
      <c r="G320" s="41">
        <v>0</v>
      </c>
      <c r="H320" s="41">
        <v>0</v>
      </c>
      <c r="I320" s="42">
        <v>0</v>
      </c>
      <c r="J320" s="42">
        <v>0</v>
      </c>
      <c r="K320" s="42">
        <v>0</v>
      </c>
    </row>
    <row r="321" spans="1:11" x14ac:dyDescent="0.25">
      <c r="A321" s="47" t="s">
        <v>94</v>
      </c>
      <c r="B321" s="47" t="s">
        <v>31</v>
      </c>
      <c r="C321" s="40" t="s">
        <v>18</v>
      </c>
      <c r="D321" s="41">
        <f>D322+D323+D324+D325</f>
        <v>0</v>
      </c>
      <c r="E321" s="41">
        <f>E322+E323+E324+E325</f>
        <v>0</v>
      </c>
      <c r="F321" s="41">
        <f>F322+F323+F324+F325</f>
        <v>0</v>
      </c>
      <c r="G321" s="41">
        <f>G322+G323+G324+G325</f>
        <v>0</v>
      </c>
      <c r="H321" s="41">
        <f>H322+H323+H324+H325</f>
        <v>0</v>
      </c>
      <c r="I321" s="42">
        <v>0</v>
      </c>
      <c r="J321" s="42">
        <v>0</v>
      </c>
      <c r="K321" s="42">
        <v>0</v>
      </c>
    </row>
    <row r="322" spans="1:11" ht="31.5" x14ac:dyDescent="0.25">
      <c r="A322" s="49"/>
      <c r="B322" s="49"/>
      <c r="C322" s="40" t="s">
        <v>19</v>
      </c>
      <c r="D322" s="41">
        <v>0</v>
      </c>
      <c r="E322" s="41">
        <v>0</v>
      </c>
      <c r="F322" s="41">
        <f>79-79</f>
        <v>0</v>
      </c>
      <c r="G322" s="41">
        <f>79-79</f>
        <v>0</v>
      </c>
      <c r="H322" s="41">
        <f>79-79</f>
        <v>0</v>
      </c>
      <c r="I322" s="42">
        <v>0</v>
      </c>
      <c r="J322" s="42">
        <v>0</v>
      </c>
      <c r="K322" s="42">
        <v>0</v>
      </c>
    </row>
    <row r="323" spans="1:11" ht="47.25" x14ac:dyDescent="0.25">
      <c r="A323" s="49"/>
      <c r="B323" s="49"/>
      <c r="C323" s="40" t="s">
        <v>35</v>
      </c>
      <c r="D323" s="41">
        <v>0</v>
      </c>
      <c r="E323" s="41">
        <v>0</v>
      </c>
      <c r="F323" s="41">
        <v>0</v>
      </c>
      <c r="G323" s="41">
        <v>0</v>
      </c>
      <c r="H323" s="41">
        <v>0</v>
      </c>
      <c r="I323" s="42">
        <v>0</v>
      </c>
      <c r="J323" s="42">
        <v>0</v>
      </c>
      <c r="K323" s="42">
        <v>0</v>
      </c>
    </row>
    <row r="324" spans="1:11" ht="47.25" x14ac:dyDescent="0.25">
      <c r="A324" s="49"/>
      <c r="B324" s="49"/>
      <c r="C324" s="40" t="s">
        <v>21</v>
      </c>
      <c r="D324" s="41">
        <v>0</v>
      </c>
      <c r="E324" s="41">
        <v>0</v>
      </c>
      <c r="F324" s="41">
        <v>0</v>
      </c>
      <c r="G324" s="41">
        <v>0</v>
      </c>
      <c r="H324" s="41">
        <v>0</v>
      </c>
      <c r="I324" s="42">
        <v>0</v>
      </c>
      <c r="J324" s="42">
        <v>0</v>
      </c>
      <c r="K324" s="42">
        <v>0</v>
      </c>
    </row>
    <row r="325" spans="1:11" ht="47.25" x14ac:dyDescent="0.25">
      <c r="A325" s="51"/>
      <c r="B325" s="51"/>
      <c r="C325" s="40" t="s">
        <v>22</v>
      </c>
      <c r="D325" s="41">
        <v>0</v>
      </c>
      <c r="E325" s="41">
        <v>0</v>
      </c>
      <c r="F325" s="41">
        <v>0</v>
      </c>
      <c r="G325" s="41">
        <v>0</v>
      </c>
      <c r="H325" s="41">
        <v>0</v>
      </c>
      <c r="I325" s="42">
        <v>0</v>
      </c>
      <c r="J325" s="42">
        <v>0</v>
      </c>
      <c r="K325" s="42">
        <v>0</v>
      </c>
    </row>
    <row r="326" spans="1:11" x14ac:dyDescent="0.25">
      <c r="A326" s="47" t="s">
        <v>95</v>
      </c>
      <c r="B326" s="47" t="s">
        <v>78</v>
      </c>
      <c r="C326" s="40" t="s">
        <v>18</v>
      </c>
      <c r="D326" s="41">
        <f>D327+D328+D329+D330</f>
        <v>0</v>
      </c>
      <c r="E326" s="41">
        <f>E327+E328+E329+E330</f>
        <v>0</v>
      </c>
      <c r="F326" s="41">
        <f>F327+F328+F329+F330</f>
        <v>0</v>
      </c>
      <c r="G326" s="41">
        <f>G327+G328+G329+G330</f>
        <v>0</v>
      </c>
      <c r="H326" s="41">
        <f>H327+H328+H329+H330</f>
        <v>0</v>
      </c>
      <c r="I326" s="42">
        <v>0</v>
      </c>
      <c r="J326" s="42">
        <v>0</v>
      </c>
      <c r="K326" s="42">
        <v>0</v>
      </c>
    </row>
    <row r="327" spans="1:11" ht="31.5" x14ac:dyDescent="0.25">
      <c r="A327" s="49"/>
      <c r="B327" s="49"/>
      <c r="C327" s="40" t="s">
        <v>19</v>
      </c>
      <c r="D327" s="41">
        <v>0</v>
      </c>
      <c r="E327" s="41">
        <v>0</v>
      </c>
      <c r="F327" s="41">
        <v>0</v>
      </c>
      <c r="G327" s="41">
        <v>0</v>
      </c>
      <c r="H327" s="41">
        <v>0</v>
      </c>
      <c r="I327" s="42">
        <v>0</v>
      </c>
      <c r="J327" s="42">
        <v>0</v>
      </c>
      <c r="K327" s="42">
        <v>0</v>
      </c>
    </row>
    <row r="328" spans="1:11" ht="47.25" x14ac:dyDescent="0.25">
      <c r="A328" s="49"/>
      <c r="B328" s="49"/>
      <c r="C328" s="40" t="s">
        <v>35</v>
      </c>
      <c r="D328" s="41">
        <v>0</v>
      </c>
      <c r="E328" s="41">
        <v>0</v>
      </c>
      <c r="F328" s="41">
        <v>0</v>
      </c>
      <c r="G328" s="41">
        <v>0</v>
      </c>
      <c r="H328" s="41">
        <v>0</v>
      </c>
      <c r="I328" s="42">
        <v>0</v>
      </c>
      <c r="J328" s="42">
        <v>0</v>
      </c>
      <c r="K328" s="42">
        <v>0</v>
      </c>
    </row>
    <row r="329" spans="1:11" ht="47.25" x14ac:dyDescent="0.25">
      <c r="A329" s="49"/>
      <c r="B329" s="49"/>
      <c r="C329" s="40" t="s">
        <v>21</v>
      </c>
      <c r="D329" s="41">
        <v>0</v>
      </c>
      <c r="E329" s="41">
        <v>0</v>
      </c>
      <c r="F329" s="41">
        <v>0</v>
      </c>
      <c r="G329" s="41">
        <v>0</v>
      </c>
      <c r="H329" s="41">
        <v>0</v>
      </c>
      <c r="I329" s="42">
        <v>0</v>
      </c>
      <c r="J329" s="42">
        <v>0</v>
      </c>
      <c r="K329" s="42">
        <v>0</v>
      </c>
    </row>
    <row r="330" spans="1:11" ht="47.25" x14ac:dyDescent="0.25">
      <c r="A330" s="51"/>
      <c r="B330" s="51"/>
      <c r="C330" s="40" t="s">
        <v>22</v>
      </c>
      <c r="D330" s="41">
        <v>0</v>
      </c>
      <c r="E330" s="41">
        <v>0</v>
      </c>
      <c r="F330" s="41">
        <v>0</v>
      </c>
      <c r="G330" s="41">
        <v>0</v>
      </c>
      <c r="H330" s="41">
        <v>0</v>
      </c>
      <c r="I330" s="42">
        <v>0</v>
      </c>
      <c r="J330" s="42">
        <v>0</v>
      </c>
      <c r="K330" s="42">
        <v>0</v>
      </c>
    </row>
    <row r="331" spans="1:11" x14ac:dyDescent="0.25">
      <c r="A331" s="47" t="s">
        <v>96</v>
      </c>
      <c r="B331" s="47" t="s">
        <v>97</v>
      </c>
      <c r="C331" s="40" t="s">
        <v>18</v>
      </c>
      <c r="D331" s="41">
        <f>D332+D333+D334+D335</f>
        <v>200</v>
      </c>
      <c r="E331" s="41">
        <f>E332+E333+E334+E335</f>
        <v>0</v>
      </c>
      <c r="F331" s="41">
        <f>F332+F333+F334+F335</f>
        <v>0</v>
      </c>
      <c r="G331" s="41">
        <f>G332+G333+G334+G335</f>
        <v>0</v>
      </c>
      <c r="H331" s="41">
        <f>H332+H333+H334+H335</f>
        <v>0</v>
      </c>
      <c r="I331" s="42">
        <f t="shared" si="67"/>
        <v>0</v>
      </c>
      <c r="J331" s="42">
        <v>0</v>
      </c>
      <c r="K331" s="42">
        <v>0</v>
      </c>
    </row>
    <row r="332" spans="1:11" ht="31.5" x14ac:dyDescent="0.25">
      <c r="A332" s="49"/>
      <c r="B332" s="49"/>
      <c r="C332" s="40" t="s">
        <v>19</v>
      </c>
      <c r="D332" s="41">
        <v>0</v>
      </c>
      <c r="E332" s="41">
        <v>0</v>
      </c>
      <c r="F332" s="41">
        <v>0</v>
      </c>
      <c r="G332" s="41">
        <v>0</v>
      </c>
      <c r="H332" s="41">
        <v>0</v>
      </c>
      <c r="I332" s="42">
        <v>0</v>
      </c>
      <c r="J332" s="42">
        <v>0</v>
      </c>
      <c r="K332" s="42">
        <v>0</v>
      </c>
    </row>
    <row r="333" spans="1:11" ht="47.25" x14ac:dyDescent="0.25">
      <c r="A333" s="49"/>
      <c r="B333" s="49"/>
      <c r="C333" s="40" t="s">
        <v>35</v>
      </c>
      <c r="D333" s="41">
        <v>0</v>
      </c>
      <c r="E333" s="41">
        <v>0</v>
      </c>
      <c r="F333" s="41">
        <v>0</v>
      </c>
      <c r="G333" s="41">
        <v>0</v>
      </c>
      <c r="H333" s="41">
        <v>0</v>
      </c>
      <c r="I333" s="42">
        <v>0</v>
      </c>
      <c r="J333" s="42">
        <v>0</v>
      </c>
      <c r="K333" s="42">
        <v>0</v>
      </c>
    </row>
    <row r="334" spans="1:11" ht="47.25" x14ac:dyDescent="0.25">
      <c r="A334" s="49"/>
      <c r="B334" s="49"/>
      <c r="C334" s="40" t="s">
        <v>21</v>
      </c>
      <c r="D334" s="41">
        <v>0</v>
      </c>
      <c r="E334" s="41">
        <v>0</v>
      </c>
      <c r="F334" s="41">
        <v>0</v>
      </c>
      <c r="G334" s="41">
        <v>0</v>
      </c>
      <c r="H334" s="41">
        <v>0</v>
      </c>
      <c r="I334" s="42">
        <v>0</v>
      </c>
      <c r="J334" s="42">
        <v>0</v>
      </c>
      <c r="K334" s="42">
        <v>0</v>
      </c>
    </row>
    <row r="335" spans="1:11" ht="47.25" x14ac:dyDescent="0.25">
      <c r="A335" s="51"/>
      <c r="B335" s="51"/>
      <c r="C335" s="40" t="s">
        <v>22</v>
      </c>
      <c r="D335" s="41">
        <v>200</v>
      </c>
      <c r="E335" s="41">
        <v>0</v>
      </c>
      <c r="F335" s="41">
        <v>0</v>
      </c>
      <c r="G335" s="41">
        <v>0</v>
      </c>
      <c r="H335" s="41">
        <v>0</v>
      </c>
      <c r="I335" s="42">
        <v>0</v>
      </c>
      <c r="J335" s="42">
        <v>0</v>
      </c>
      <c r="K335" s="42">
        <v>0</v>
      </c>
    </row>
    <row r="336" spans="1:11" x14ac:dyDescent="0.25">
      <c r="A336" s="47" t="s">
        <v>98</v>
      </c>
      <c r="B336" s="39" t="s">
        <v>99</v>
      </c>
      <c r="C336" s="40" t="s">
        <v>18</v>
      </c>
      <c r="D336" s="41">
        <f>D337+D338+D339+D340</f>
        <v>0</v>
      </c>
      <c r="E336" s="41">
        <f>E337+E338+E339+E340</f>
        <v>0</v>
      </c>
      <c r="F336" s="41">
        <f>F337+F338+F339+F340</f>
        <v>0</v>
      </c>
      <c r="G336" s="41">
        <f>G337+G338+G339+G340</f>
        <v>0</v>
      </c>
      <c r="H336" s="41">
        <f>H337+H338+H339+H340</f>
        <v>0</v>
      </c>
      <c r="I336" s="42">
        <v>0</v>
      </c>
      <c r="J336" s="42">
        <v>0</v>
      </c>
      <c r="K336" s="42">
        <v>0</v>
      </c>
    </row>
    <row r="337" spans="1:11" ht="31.5" x14ac:dyDescent="0.25">
      <c r="A337" s="49"/>
      <c r="B337" s="39"/>
      <c r="C337" s="40" t="s">
        <v>19</v>
      </c>
      <c r="D337" s="41">
        <f>D343+D348+D353</f>
        <v>0</v>
      </c>
      <c r="E337" s="41">
        <f>E343+E348+E353</f>
        <v>0</v>
      </c>
      <c r="F337" s="41">
        <f>F343+F348+F353</f>
        <v>0</v>
      </c>
      <c r="G337" s="41">
        <f>G343+G348+G353</f>
        <v>0</v>
      </c>
      <c r="H337" s="41">
        <f>H343+H348+H353</f>
        <v>0</v>
      </c>
      <c r="I337" s="42">
        <v>0</v>
      </c>
      <c r="J337" s="42">
        <v>0</v>
      </c>
      <c r="K337" s="42">
        <v>0</v>
      </c>
    </row>
    <row r="338" spans="1:11" ht="47.25" x14ac:dyDescent="0.25">
      <c r="A338" s="49"/>
      <c r="B338" s="39"/>
      <c r="C338" s="40" t="s">
        <v>35</v>
      </c>
      <c r="D338" s="41">
        <f t="shared" ref="D338:H340" si="70">D344+D349+D354</f>
        <v>0</v>
      </c>
      <c r="E338" s="41">
        <f t="shared" si="70"/>
        <v>0</v>
      </c>
      <c r="F338" s="41">
        <f t="shared" si="70"/>
        <v>0</v>
      </c>
      <c r="G338" s="41">
        <f t="shared" si="70"/>
        <v>0</v>
      </c>
      <c r="H338" s="41">
        <f t="shared" si="70"/>
        <v>0</v>
      </c>
      <c r="I338" s="42">
        <v>0</v>
      </c>
      <c r="J338" s="42">
        <v>0</v>
      </c>
      <c r="K338" s="42">
        <v>0</v>
      </c>
    </row>
    <row r="339" spans="1:11" ht="47.25" x14ac:dyDescent="0.25">
      <c r="A339" s="49"/>
      <c r="B339" s="39"/>
      <c r="C339" s="40" t="s">
        <v>21</v>
      </c>
      <c r="D339" s="41">
        <f t="shared" si="70"/>
        <v>0</v>
      </c>
      <c r="E339" s="41">
        <f t="shared" si="70"/>
        <v>0</v>
      </c>
      <c r="F339" s="41">
        <f t="shared" si="70"/>
        <v>0</v>
      </c>
      <c r="G339" s="41">
        <f t="shared" si="70"/>
        <v>0</v>
      </c>
      <c r="H339" s="41">
        <f t="shared" si="70"/>
        <v>0</v>
      </c>
      <c r="I339" s="42">
        <v>0</v>
      </c>
      <c r="J339" s="42">
        <v>0</v>
      </c>
      <c r="K339" s="42">
        <v>0</v>
      </c>
    </row>
    <row r="340" spans="1:11" ht="47.25" x14ac:dyDescent="0.25">
      <c r="A340" s="49"/>
      <c r="B340" s="39"/>
      <c r="C340" s="40" t="s">
        <v>22</v>
      </c>
      <c r="D340" s="41">
        <f t="shared" si="70"/>
        <v>0</v>
      </c>
      <c r="E340" s="41">
        <f t="shared" si="70"/>
        <v>0</v>
      </c>
      <c r="F340" s="41">
        <f t="shared" si="70"/>
        <v>0</v>
      </c>
      <c r="G340" s="41">
        <f t="shared" si="70"/>
        <v>0</v>
      </c>
      <c r="H340" s="41">
        <f t="shared" si="70"/>
        <v>0</v>
      </c>
      <c r="I340" s="42">
        <v>0</v>
      </c>
      <c r="J340" s="42">
        <v>0</v>
      </c>
      <c r="K340" s="42">
        <v>0</v>
      </c>
    </row>
    <row r="341" spans="1:11" x14ac:dyDescent="0.25">
      <c r="A341" s="49"/>
      <c r="B341" s="39" t="s">
        <v>23</v>
      </c>
      <c r="C341" s="39"/>
      <c r="D341" s="39"/>
      <c r="E341" s="39"/>
      <c r="F341" s="39"/>
      <c r="G341" s="25"/>
      <c r="H341" s="25"/>
      <c r="I341" s="32"/>
      <c r="J341" s="32"/>
      <c r="K341" s="32"/>
    </row>
    <row r="342" spans="1:11" x14ac:dyDescent="0.25">
      <c r="A342" s="49"/>
      <c r="B342" s="52" t="s">
        <v>31</v>
      </c>
      <c r="C342" s="40" t="s">
        <v>18</v>
      </c>
      <c r="D342" s="41">
        <f>D343+D344+D345+D346</f>
        <v>0</v>
      </c>
      <c r="E342" s="41">
        <f>E343+E344+E345+E346</f>
        <v>0</v>
      </c>
      <c r="F342" s="41">
        <f>F343+F344+F345+F346</f>
        <v>0</v>
      </c>
      <c r="G342" s="41">
        <f>G343+G344+G345+G346</f>
        <v>0</v>
      </c>
      <c r="H342" s="41">
        <f>H343+H344+H345+H346</f>
        <v>0</v>
      </c>
      <c r="I342" s="42">
        <v>0</v>
      </c>
      <c r="J342" s="42">
        <v>0</v>
      </c>
      <c r="K342" s="42">
        <v>0</v>
      </c>
    </row>
    <row r="343" spans="1:11" ht="31.5" x14ac:dyDescent="0.25">
      <c r="A343" s="49"/>
      <c r="B343" s="52"/>
      <c r="C343" s="40" t="s">
        <v>19</v>
      </c>
      <c r="D343" s="41">
        <f>D363</f>
        <v>0</v>
      </c>
      <c r="E343" s="41">
        <f>E363</f>
        <v>0</v>
      </c>
      <c r="F343" s="41">
        <f>F363</f>
        <v>0</v>
      </c>
      <c r="G343" s="41">
        <f>G363</f>
        <v>0</v>
      </c>
      <c r="H343" s="41">
        <f>H363</f>
        <v>0</v>
      </c>
      <c r="I343" s="42">
        <v>0</v>
      </c>
      <c r="J343" s="42">
        <v>0</v>
      </c>
      <c r="K343" s="42">
        <v>0</v>
      </c>
    </row>
    <row r="344" spans="1:11" ht="47.25" x14ac:dyDescent="0.25">
      <c r="A344" s="49"/>
      <c r="B344" s="52"/>
      <c r="C344" s="40" t="s">
        <v>35</v>
      </c>
      <c r="D344" s="41">
        <f t="shared" ref="D344:H346" si="71">D364</f>
        <v>0</v>
      </c>
      <c r="E344" s="41">
        <f t="shared" si="71"/>
        <v>0</v>
      </c>
      <c r="F344" s="41">
        <f t="shared" si="71"/>
        <v>0</v>
      </c>
      <c r="G344" s="41">
        <f t="shared" si="71"/>
        <v>0</v>
      </c>
      <c r="H344" s="41">
        <f t="shared" si="71"/>
        <v>0</v>
      </c>
      <c r="I344" s="42">
        <v>0</v>
      </c>
      <c r="J344" s="42">
        <v>0</v>
      </c>
      <c r="K344" s="42">
        <v>0</v>
      </c>
    </row>
    <row r="345" spans="1:11" ht="47.25" x14ac:dyDescent="0.25">
      <c r="A345" s="49"/>
      <c r="B345" s="52"/>
      <c r="C345" s="40" t="s">
        <v>21</v>
      </c>
      <c r="D345" s="41">
        <f t="shared" si="71"/>
        <v>0</v>
      </c>
      <c r="E345" s="41">
        <f t="shared" si="71"/>
        <v>0</v>
      </c>
      <c r="F345" s="41">
        <f t="shared" si="71"/>
        <v>0</v>
      </c>
      <c r="G345" s="41">
        <f t="shared" si="71"/>
        <v>0</v>
      </c>
      <c r="H345" s="41">
        <f t="shared" si="71"/>
        <v>0</v>
      </c>
      <c r="I345" s="42">
        <v>0</v>
      </c>
      <c r="J345" s="42">
        <v>0</v>
      </c>
      <c r="K345" s="42">
        <v>0</v>
      </c>
    </row>
    <row r="346" spans="1:11" ht="47.25" x14ac:dyDescent="0.25">
      <c r="A346" s="49"/>
      <c r="B346" s="52"/>
      <c r="C346" s="40" t="s">
        <v>22</v>
      </c>
      <c r="D346" s="41">
        <f t="shared" si="71"/>
        <v>0</v>
      </c>
      <c r="E346" s="41">
        <f t="shared" si="71"/>
        <v>0</v>
      </c>
      <c r="F346" s="41">
        <f t="shared" si="71"/>
        <v>0</v>
      </c>
      <c r="G346" s="41">
        <f t="shared" si="71"/>
        <v>0</v>
      </c>
      <c r="H346" s="41">
        <f t="shared" si="71"/>
        <v>0</v>
      </c>
      <c r="I346" s="42">
        <v>0</v>
      </c>
      <c r="J346" s="42">
        <v>0</v>
      </c>
      <c r="K346" s="42">
        <v>0</v>
      </c>
    </row>
    <row r="347" spans="1:11" x14ac:dyDescent="0.25">
      <c r="A347" s="49"/>
      <c r="B347" s="53" t="s">
        <v>25</v>
      </c>
      <c r="C347" s="40" t="s">
        <v>18</v>
      </c>
      <c r="D347" s="41">
        <f>D348+D349+D350+D351</f>
        <v>0</v>
      </c>
      <c r="E347" s="41">
        <f>E348+E349+E350+E351</f>
        <v>0</v>
      </c>
      <c r="F347" s="41">
        <f>F348+F349+F350+F351</f>
        <v>0</v>
      </c>
      <c r="G347" s="41">
        <f>G348+G349+G350+G351</f>
        <v>0</v>
      </c>
      <c r="H347" s="41">
        <f>H348+H349+H350+H351</f>
        <v>0</v>
      </c>
      <c r="I347" s="42">
        <v>0</v>
      </c>
      <c r="J347" s="42">
        <v>0</v>
      </c>
      <c r="K347" s="42">
        <v>0</v>
      </c>
    </row>
    <row r="348" spans="1:11" ht="31.5" x14ac:dyDescent="0.25">
      <c r="A348" s="49"/>
      <c r="B348" s="54"/>
      <c r="C348" s="40" t="s">
        <v>19</v>
      </c>
      <c r="D348" s="41">
        <f>D368</f>
        <v>0</v>
      </c>
      <c r="E348" s="41">
        <f>E368</f>
        <v>0</v>
      </c>
      <c r="F348" s="41">
        <f>F368</f>
        <v>0</v>
      </c>
      <c r="G348" s="41">
        <f>G368</f>
        <v>0</v>
      </c>
      <c r="H348" s="41">
        <f>H368</f>
        <v>0</v>
      </c>
      <c r="I348" s="42">
        <v>0</v>
      </c>
      <c r="J348" s="42">
        <v>0</v>
      </c>
      <c r="K348" s="42">
        <v>0</v>
      </c>
    </row>
    <row r="349" spans="1:11" ht="47.25" x14ac:dyDescent="0.25">
      <c r="A349" s="49"/>
      <c r="B349" s="54"/>
      <c r="C349" s="40" t="s">
        <v>35</v>
      </c>
      <c r="D349" s="41">
        <f t="shared" ref="D349:H351" si="72">D369</f>
        <v>0</v>
      </c>
      <c r="E349" s="41">
        <f t="shared" si="72"/>
        <v>0</v>
      </c>
      <c r="F349" s="41">
        <f t="shared" si="72"/>
        <v>0</v>
      </c>
      <c r="G349" s="41">
        <f t="shared" si="72"/>
        <v>0</v>
      </c>
      <c r="H349" s="41">
        <f t="shared" si="72"/>
        <v>0</v>
      </c>
      <c r="I349" s="42">
        <v>0</v>
      </c>
      <c r="J349" s="42">
        <v>0</v>
      </c>
      <c r="K349" s="42">
        <v>0</v>
      </c>
    </row>
    <row r="350" spans="1:11" ht="47.25" x14ac:dyDescent="0.25">
      <c r="A350" s="49"/>
      <c r="B350" s="54"/>
      <c r="C350" s="40" t="s">
        <v>21</v>
      </c>
      <c r="D350" s="41">
        <f t="shared" si="72"/>
        <v>0</v>
      </c>
      <c r="E350" s="41">
        <f t="shared" si="72"/>
        <v>0</v>
      </c>
      <c r="F350" s="41">
        <f t="shared" si="72"/>
        <v>0</v>
      </c>
      <c r="G350" s="41">
        <f t="shared" si="72"/>
        <v>0</v>
      </c>
      <c r="H350" s="41">
        <f t="shared" si="72"/>
        <v>0</v>
      </c>
      <c r="I350" s="42">
        <v>0</v>
      </c>
      <c r="J350" s="42">
        <v>0</v>
      </c>
      <c r="K350" s="42">
        <v>0</v>
      </c>
    </row>
    <row r="351" spans="1:11" ht="47.25" x14ac:dyDescent="0.25">
      <c r="A351" s="49"/>
      <c r="B351" s="55"/>
      <c r="C351" s="40" t="s">
        <v>22</v>
      </c>
      <c r="D351" s="41">
        <f t="shared" si="72"/>
        <v>0</v>
      </c>
      <c r="E351" s="41">
        <f t="shared" si="72"/>
        <v>0</v>
      </c>
      <c r="F351" s="41">
        <f t="shared" si="72"/>
        <v>0</v>
      </c>
      <c r="G351" s="41">
        <f t="shared" si="72"/>
        <v>0</v>
      </c>
      <c r="H351" s="41">
        <f t="shared" si="72"/>
        <v>0</v>
      </c>
      <c r="I351" s="42">
        <v>0</v>
      </c>
      <c r="J351" s="42">
        <v>0</v>
      </c>
      <c r="K351" s="42">
        <v>0</v>
      </c>
    </row>
    <row r="352" spans="1:11" x14ac:dyDescent="0.25">
      <c r="A352" s="49"/>
      <c r="B352" s="53" t="s">
        <v>78</v>
      </c>
      <c r="C352" s="40" t="s">
        <v>18</v>
      </c>
      <c r="D352" s="41">
        <f>D353+D354+D355+D356</f>
        <v>0</v>
      </c>
      <c r="E352" s="41">
        <f>E353+E354+E355+E356</f>
        <v>0</v>
      </c>
      <c r="F352" s="41">
        <f>F353+F354+F355+F356</f>
        <v>0</v>
      </c>
      <c r="G352" s="41">
        <f>G353+G354+G355+G356</f>
        <v>0</v>
      </c>
      <c r="H352" s="41">
        <f>H353+H354+H355+H356</f>
        <v>0</v>
      </c>
      <c r="I352" s="42">
        <v>0</v>
      </c>
      <c r="J352" s="42">
        <v>0</v>
      </c>
      <c r="K352" s="42">
        <v>0</v>
      </c>
    </row>
    <row r="353" spans="1:11" ht="31.5" x14ac:dyDescent="0.25">
      <c r="A353" s="49"/>
      <c r="B353" s="54"/>
      <c r="C353" s="40" t="s">
        <v>19</v>
      </c>
      <c r="D353" s="41">
        <f>D358</f>
        <v>0</v>
      </c>
      <c r="E353" s="41">
        <f>E358</f>
        <v>0</v>
      </c>
      <c r="F353" s="41">
        <f>F358</f>
        <v>0</v>
      </c>
      <c r="G353" s="41">
        <f>G358</f>
        <v>0</v>
      </c>
      <c r="H353" s="41">
        <f>H358</f>
        <v>0</v>
      </c>
      <c r="I353" s="42">
        <v>0</v>
      </c>
      <c r="J353" s="42">
        <v>0</v>
      </c>
      <c r="K353" s="42">
        <v>0</v>
      </c>
    </row>
    <row r="354" spans="1:11" ht="47.25" x14ac:dyDescent="0.25">
      <c r="A354" s="49"/>
      <c r="B354" s="54"/>
      <c r="C354" s="40" t="s">
        <v>35</v>
      </c>
      <c r="D354" s="41">
        <f t="shared" ref="D354:H356" si="73">D359</f>
        <v>0</v>
      </c>
      <c r="E354" s="41">
        <f t="shared" si="73"/>
        <v>0</v>
      </c>
      <c r="F354" s="41">
        <f t="shared" si="73"/>
        <v>0</v>
      </c>
      <c r="G354" s="41">
        <f t="shared" si="73"/>
        <v>0</v>
      </c>
      <c r="H354" s="41">
        <f t="shared" si="73"/>
        <v>0</v>
      </c>
      <c r="I354" s="42">
        <v>0</v>
      </c>
      <c r="J354" s="42">
        <v>0</v>
      </c>
      <c r="K354" s="42">
        <v>0</v>
      </c>
    </row>
    <row r="355" spans="1:11" ht="47.25" x14ac:dyDescent="0.25">
      <c r="A355" s="49"/>
      <c r="B355" s="54"/>
      <c r="C355" s="40" t="s">
        <v>21</v>
      </c>
      <c r="D355" s="41">
        <f t="shared" si="73"/>
        <v>0</v>
      </c>
      <c r="E355" s="41">
        <f t="shared" si="73"/>
        <v>0</v>
      </c>
      <c r="F355" s="41">
        <f t="shared" si="73"/>
        <v>0</v>
      </c>
      <c r="G355" s="41">
        <f t="shared" si="73"/>
        <v>0</v>
      </c>
      <c r="H355" s="41">
        <f t="shared" si="73"/>
        <v>0</v>
      </c>
      <c r="I355" s="42">
        <v>0</v>
      </c>
      <c r="J355" s="42">
        <v>0</v>
      </c>
      <c r="K355" s="42">
        <v>0</v>
      </c>
    </row>
    <row r="356" spans="1:11" ht="47.25" x14ac:dyDescent="0.25">
      <c r="A356" s="51"/>
      <c r="B356" s="55"/>
      <c r="C356" s="40" t="s">
        <v>22</v>
      </c>
      <c r="D356" s="41">
        <f t="shared" si="73"/>
        <v>0</v>
      </c>
      <c r="E356" s="41">
        <f t="shared" si="73"/>
        <v>0</v>
      </c>
      <c r="F356" s="41">
        <f t="shared" si="73"/>
        <v>0</v>
      </c>
      <c r="G356" s="41">
        <f t="shared" si="73"/>
        <v>0</v>
      </c>
      <c r="H356" s="41">
        <f t="shared" si="73"/>
        <v>0</v>
      </c>
      <c r="I356" s="42">
        <v>0</v>
      </c>
      <c r="J356" s="42">
        <v>0</v>
      </c>
      <c r="K356" s="42">
        <v>0</v>
      </c>
    </row>
    <row r="357" spans="1:11" x14ac:dyDescent="0.25">
      <c r="A357" s="47" t="s">
        <v>100</v>
      </c>
      <c r="B357" s="53" t="s">
        <v>78</v>
      </c>
      <c r="C357" s="40" t="s">
        <v>18</v>
      </c>
      <c r="D357" s="41">
        <f>D358+D359+D360+D361</f>
        <v>0</v>
      </c>
      <c r="E357" s="41">
        <f>E358+E359+E360+E361</f>
        <v>0</v>
      </c>
      <c r="F357" s="41">
        <f>F358+F359+F360+F361</f>
        <v>0</v>
      </c>
      <c r="G357" s="41">
        <f>G358+G359+G360+G361</f>
        <v>0</v>
      </c>
      <c r="H357" s="41">
        <f>H358+H359+H360+H361</f>
        <v>0</v>
      </c>
      <c r="I357" s="42">
        <v>0</v>
      </c>
      <c r="J357" s="42">
        <v>0</v>
      </c>
      <c r="K357" s="42">
        <v>0</v>
      </c>
    </row>
    <row r="358" spans="1:11" ht="31.5" x14ac:dyDescent="0.25">
      <c r="A358" s="49"/>
      <c r="B358" s="54"/>
      <c r="C358" s="40" t="s">
        <v>19</v>
      </c>
      <c r="D358" s="41">
        <v>0</v>
      </c>
      <c r="E358" s="41">
        <v>0</v>
      </c>
      <c r="F358" s="41">
        <v>0</v>
      </c>
      <c r="G358" s="41">
        <v>0</v>
      </c>
      <c r="H358" s="41">
        <v>0</v>
      </c>
      <c r="I358" s="42">
        <v>0</v>
      </c>
      <c r="J358" s="42">
        <v>0</v>
      </c>
      <c r="K358" s="42">
        <v>0</v>
      </c>
    </row>
    <row r="359" spans="1:11" ht="47.25" x14ac:dyDescent="0.25">
      <c r="A359" s="49"/>
      <c r="B359" s="54"/>
      <c r="C359" s="40" t="s">
        <v>35</v>
      </c>
      <c r="D359" s="41">
        <v>0</v>
      </c>
      <c r="E359" s="41">
        <v>0</v>
      </c>
      <c r="F359" s="41">
        <v>0</v>
      </c>
      <c r="G359" s="41">
        <v>0</v>
      </c>
      <c r="H359" s="41">
        <v>0</v>
      </c>
      <c r="I359" s="42">
        <v>0</v>
      </c>
      <c r="J359" s="42">
        <v>0</v>
      </c>
      <c r="K359" s="42">
        <v>0</v>
      </c>
    </row>
    <row r="360" spans="1:11" ht="47.25" x14ac:dyDescent="0.25">
      <c r="A360" s="49"/>
      <c r="B360" s="54"/>
      <c r="C360" s="40" t="s">
        <v>21</v>
      </c>
      <c r="D360" s="41">
        <v>0</v>
      </c>
      <c r="E360" s="41">
        <v>0</v>
      </c>
      <c r="F360" s="41">
        <v>0</v>
      </c>
      <c r="G360" s="41">
        <v>0</v>
      </c>
      <c r="H360" s="41">
        <v>0</v>
      </c>
      <c r="I360" s="42">
        <v>0</v>
      </c>
      <c r="J360" s="42">
        <v>0</v>
      </c>
      <c r="K360" s="42">
        <v>0</v>
      </c>
    </row>
    <row r="361" spans="1:11" ht="47.25" x14ac:dyDescent="0.25">
      <c r="A361" s="51"/>
      <c r="B361" s="55"/>
      <c r="C361" s="40" t="s">
        <v>22</v>
      </c>
      <c r="D361" s="41">
        <v>0</v>
      </c>
      <c r="E361" s="41">
        <v>0</v>
      </c>
      <c r="F361" s="41">
        <v>0</v>
      </c>
      <c r="G361" s="41">
        <v>0</v>
      </c>
      <c r="H361" s="41">
        <v>0</v>
      </c>
      <c r="I361" s="42">
        <v>0</v>
      </c>
      <c r="J361" s="42">
        <v>0</v>
      </c>
      <c r="K361" s="42">
        <v>0</v>
      </c>
    </row>
    <row r="362" spans="1:11" x14ac:dyDescent="0.25">
      <c r="A362" s="47" t="s">
        <v>101</v>
      </c>
      <c r="B362" s="52" t="s">
        <v>31</v>
      </c>
      <c r="C362" s="40" t="s">
        <v>18</v>
      </c>
      <c r="D362" s="41">
        <f>D363+D364+D365+D366</f>
        <v>0</v>
      </c>
      <c r="E362" s="41">
        <f>E363+E364+E365+E366</f>
        <v>0</v>
      </c>
      <c r="F362" s="41">
        <f>F363+F364+F365+F366</f>
        <v>0</v>
      </c>
      <c r="G362" s="41">
        <f>G363+G364+G365+G366</f>
        <v>0</v>
      </c>
      <c r="H362" s="41">
        <f>H363+H364+H365+H366</f>
        <v>0</v>
      </c>
      <c r="I362" s="42">
        <v>0</v>
      </c>
      <c r="J362" s="42">
        <v>0</v>
      </c>
      <c r="K362" s="42">
        <v>0</v>
      </c>
    </row>
    <row r="363" spans="1:11" ht="31.5" x14ac:dyDescent="0.25">
      <c r="A363" s="49"/>
      <c r="B363" s="52"/>
      <c r="C363" s="40" t="s">
        <v>19</v>
      </c>
      <c r="D363" s="41">
        <v>0</v>
      </c>
      <c r="E363" s="41">
        <v>0</v>
      </c>
      <c r="F363" s="41">
        <f>164-164</f>
        <v>0</v>
      </c>
      <c r="G363" s="41">
        <f>164-164</f>
        <v>0</v>
      </c>
      <c r="H363" s="41">
        <f>164-164</f>
        <v>0</v>
      </c>
      <c r="I363" s="42">
        <v>0</v>
      </c>
      <c r="J363" s="42">
        <v>0</v>
      </c>
      <c r="K363" s="42">
        <v>0</v>
      </c>
    </row>
    <row r="364" spans="1:11" ht="47.25" x14ac:dyDescent="0.25">
      <c r="A364" s="49"/>
      <c r="B364" s="52"/>
      <c r="C364" s="40" t="s">
        <v>35</v>
      </c>
      <c r="D364" s="41">
        <v>0</v>
      </c>
      <c r="E364" s="41">
        <v>0</v>
      </c>
      <c r="F364" s="41">
        <v>0</v>
      </c>
      <c r="G364" s="41">
        <v>0</v>
      </c>
      <c r="H364" s="41">
        <v>0</v>
      </c>
      <c r="I364" s="42">
        <v>0</v>
      </c>
      <c r="J364" s="42">
        <v>0</v>
      </c>
      <c r="K364" s="42">
        <v>0</v>
      </c>
    </row>
    <row r="365" spans="1:11" ht="47.25" x14ac:dyDescent="0.25">
      <c r="A365" s="49"/>
      <c r="B365" s="52"/>
      <c r="C365" s="40" t="s">
        <v>21</v>
      </c>
      <c r="D365" s="41">
        <v>0</v>
      </c>
      <c r="E365" s="41">
        <v>0</v>
      </c>
      <c r="F365" s="41">
        <v>0</v>
      </c>
      <c r="G365" s="41">
        <v>0</v>
      </c>
      <c r="H365" s="41">
        <v>0</v>
      </c>
      <c r="I365" s="42">
        <v>0</v>
      </c>
      <c r="J365" s="42">
        <v>0</v>
      </c>
      <c r="K365" s="42">
        <v>0</v>
      </c>
    </row>
    <row r="366" spans="1:11" ht="47.25" x14ac:dyDescent="0.25">
      <c r="A366" s="51"/>
      <c r="B366" s="52"/>
      <c r="C366" s="40" t="s">
        <v>22</v>
      </c>
      <c r="D366" s="41">
        <v>0</v>
      </c>
      <c r="E366" s="41">
        <v>0</v>
      </c>
      <c r="F366" s="41">
        <v>0</v>
      </c>
      <c r="G366" s="41">
        <v>0</v>
      </c>
      <c r="H366" s="41">
        <v>0</v>
      </c>
      <c r="I366" s="42">
        <v>0</v>
      </c>
      <c r="J366" s="42">
        <v>0</v>
      </c>
      <c r="K366" s="42">
        <v>0</v>
      </c>
    </row>
    <row r="367" spans="1:11" x14ac:dyDescent="0.25">
      <c r="A367" s="47" t="s">
        <v>102</v>
      </c>
      <c r="B367" s="53" t="s">
        <v>25</v>
      </c>
      <c r="C367" s="40" t="s">
        <v>18</v>
      </c>
      <c r="D367" s="41">
        <f>D368+D369+D370+D371</f>
        <v>0</v>
      </c>
      <c r="E367" s="41">
        <f>E368+E369+E370+E371</f>
        <v>0</v>
      </c>
      <c r="F367" s="41">
        <f>F368+F369+F370+F371</f>
        <v>0</v>
      </c>
      <c r="G367" s="41">
        <f>G368+G369+G370+G371</f>
        <v>0</v>
      </c>
      <c r="H367" s="41">
        <f>H368+H369+H370+H371</f>
        <v>0</v>
      </c>
      <c r="I367" s="42">
        <v>0</v>
      </c>
      <c r="J367" s="42">
        <v>0</v>
      </c>
      <c r="K367" s="42">
        <v>0</v>
      </c>
    </row>
    <row r="368" spans="1:11" ht="31.5" x14ac:dyDescent="0.25">
      <c r="A368" s="49"/>
      <c r="B368" s="54"/>
      <c r="C368" s="40" t="s">
        <v>19</v>
      </c>
      <c r="D368" s="41">
        <v>0</v>
      </c>
      <c r="E368" s="41">
        <v>0</v>
      </c>
      <c r="F368" s="41">
        <v>0</v>
      </c>
      <c r="G368" s="41">
        <v>0</v>
      </c>
      <c r="H368" s="41">
        <v>0</v>
      </c>
      <c r="I368" s="42">
        <v>0</v>
      </c>
      <c r="J368" s="42">
        <v>0</v>
      </c>
      <c r="K368" s="42">
        <v>0</v>
      </c>
    </row>
    <row r="369" spans="1:11" ht="47.25" x14ac:dyDescent="0.25">
      <c r="A369" s="49"/>
      <c r="B369" s="54"/>
      <c r="C369" s="40" t="s">
        <v>35</v>
      </c>
      <c r="D369" s="41">
        <v>0</v>
      </c>
      <c r="E369" s="41">
        <v>0</v>
      </c>
      <c r="F369" s="41">
        <v>0</v>
      </c>
      <c r="G369" s="41">
        <v>0</v>
      </c>
      <c r="H369" s="41">
        <v>0</v>
      </c>
      <c r="I369" s="42">
        <v>0</v>
      </c>
      <c r="J369" s="42">
        <v>0</v>
      </c>
      <c r="K369" s="42">
        <v>0</v>
      </c>
    </row>
    <row r="370" spans="1:11" ht="47.25" x14ac:dyDescent="0.25">
      <c r="A370" s="49"/>
      <c r="B370" s="54"/>
      <c r="C370" s="40" t="s">
        <v>21</v>
      </c>
      <c r="D370" s="41">
        <v>0</v>
      </c>
      <c r="E370" s="41">
        <v>0</v>
      </c>
      <c r="F370" s="41">
        <v>0</v>
      </c>
      <c r="G370" s="41">
        <v>0</v>
      </c>
      <c r="H370" s="41">
        <v>0</v>
      </c>
      <c r="I370" s="42">
        <v>0</v>
      </c>
      <c r="J370" s="42">
        <v>0</v>
      </c>
      <c r="K370" s="42">
        <v>0</v>
      </c>
    </row>
    <row r="371" spans="1:11" ht="47.25" x14ac:dyDescent="0.25">
      <c r="A371" s="51"/>
      <c r="B371" s="55"/>
      <c r="C371" s="40" t="s">
        <v>22</v>
      </c>
      <c r="D371" s="41">
        <v>0</v>
      </c>
      <c r="E371" s="41">
        <v>0</v>
      </c>
      <c r="F371" s="41">
        <v>0</v>
      </c>
      <c r="G371" s="41">
        <v>0</v>
      </c>
      <c r="H371" s="41">
        <v>0</v>
      </c>
      <c r="I371" s="42">
        <v>0</v>
      </c>
      <c r="J371" s="42">
        <v>0</v>
      </c>
      <c r="K371" s="42">
        <v>0</v>
      </c>
    </row>
    <row r="372" spans="1:11" x14ac:dyDescent="0.25">
      <c r="A372" s="47" t="s">
        <v>103</v>
      </c>
      <c r="B372" s="53" t="s">
        <v>104</v>
      </c>
      <c r="C372" s="40" t="s">
        <v>18</v>
      </c>
      <c r="D372" s="41">
        <f>D373+D374+D375+D376</f>
        <v>760</v>
      </c>
      <c r="E372" s="41">
        <f>E373+E374+E375+E376</f>
        <v>760</v>
      </c>
      <c r="F372" s="41">
        <f>F373+F374+F375+F376</f>
        <v>684</v>
      </c>
      <c r="G372" s="41">
        <f>G373+G374+G375+G376</f>
        <v>0</v>
      </c>
      <c r="H372" s="41">
        <f>H373+H374+H375+H376</f>
        <v>0</v>
      </c>
      <c r="I372" s="42">
        <f t="shared" ref="I372:I373" si="74">H372/D372*100</f>
        <v>0</v>
      </c>
      <c r="J372" s="42">
        <f t="shared" ref="J372:J373" si="75">G372/E372*100</f>
        <v>0</v>
      </c>
      <c r="K372" s="42">
        <f t="shared" ref="K372:K373" si="76">G372/F372*100</f>
        <v>0</v>
      </c>
    </row>
    <row r="373" spans="1:11" ht="31.5" x14ac:dyDescent="0.25">
      <c r="A373" s="49"/>
      <c r="B373" s="54"/>
      <c r="C373" s="40" t="s">
        <v>19</v>
      </c>
      <c r="D373" s="41">
        <f>D379+D384+D389+D394</f>
        <v>760</v>
      </c>
      <c r="E373" s="41">
        <f>E379+E384+E389+E394</f>
        <v>760</v>
      </c>
      <c r="F373" s="41">
        <f>F379+F384+F389+F394</f>
        <v>684</v>
      </c>
      <c r="G373" s="41">
        <f>G379+G384+G389+G394</f>
        <v>0</v>
      </c>
      <c r="H373" s="41">
        <f>H379+H384+H389+H394</f>
        <v>0</v>
      </c>
      <c r="I373" s="42">
        <f t="shared" si="74"/>
        <v>0</v>
      </c>
      <c r="J373" s="42">
        <f t="shared" si="75"/>
        <v>0</v>
      </c>
      <c r="K373" s="42">
        <f t="shared" si="76"/>
        <v>0</v>
      </c>
    </row>
    <row r="374" spans="1:11" ht="47.25" x14ac:dyDescent="0.25">
      <c r="A374" s="49"/>
      <c r="B374" s="54"/>
      <c r="C374" s="40" t="s">
        <v>35</v>
      </c>
      <c r="D374" s="41">
        <f t="shared" ref="D374:H376" si="77">D380+D385+D390+D395</f>
        <v>0</v>
      </c>
      <c r="E374" s="41">
        <f t="shared" si="77"/>
        <v>0</v>
      </c>
      <c r="F374" s="41">
        <f t="shared" si="77"/>
        <v>0</v>
      </c>
      <c r="G374" s="41">
        <f t="shared" si="77"/>
        <v>0</v>
      </c>
      <c r="H374" s="41">
        <f t="shared" si="77"/>
        <v>0</v>
      </c>
      <c r="I374" s="42">
        <v>0</v>
      </c>
      <c r="J374" s="42">
        <v>0</v>
      </c>
      <c r="K374" s="42">
        <v>0</v>
      </c>
    </row>
    <row r="375" spans="1:11" ht="47.25" x14ac:dyDescent="0.25">
      <c r="A375" s="49"/>
      <c r="B375" s="54"/>
      <c r="C375" s="40" t="s">
        <v>21</v>
      </c>
      <c r="D375" s="41">
        <f t="shared" si="77"/>
        <v>0</v>
      </c>
      <c r="E375" s="41">
        <f t="shared" si="77"/>
        <v>0</v>
      </c>
      <c r="F375" s="41">
        <f t="shared" si="77"/>
        <v>0</v>
      </c>
      <c r="G375" s="41">
        <f t="shared" si="77"/>
        <v>0</v>
      </c>
      <c r="H375" s="41">
        <f t="shared" si="77"/>
        <v>0</v>
      </c>
      <c r="I375" s="42">
        <v>0</v>
      </c>
      <c r="J375" s="42">
        <v>0</v>
      </c>
      <c r="K375" s="42">
        <v>0</v>
      </c>
    </row>
    <row r="376" spans="1:11" ht="47.25" x14ac:dyDescent="0.25">
      <c r="A376" s="49"/>
      <c r="B376" s="55"/>
      <c r="C376" s="40" t="s">
        <v>22</v>
      </c>
      <c r="D376" s="41">
        <f t="shared" si="77"/>
        <v>0</v>
      </c>
      <c r="E376" s="41">
        <f t="shared" si="77"/>
        <v>0</v>
      </c>
      <c r="F376" s="41">
        <f t="shared" si="77"/>
        <v>0</v>
      </c>
      <c r="G376" s="41">
        <f t="shared" si="77"/>
        <v>0</v>
      </c>
      <c r="H376" s="41">
        <f t="shared" si="77"/>
        <v>0</v>
      </c>
      <c r="I376" s="42">
        <v>0</v>
      </c>
      <c r="J376" s="42">
        <v>0</v>
      </c>
      <c r="K376" s="42">
        <v>0</v>
      </c>
    </row>
    <row r="377" spans="1:11" x14ac:dyDescent="0.25">
      <c r="A377" s="49"/>
      <c r="B377" s="62" t="s">
        <v>23</v>
      </c>
      <c r="C377" s="63"/>
      <c r="D377" s="63"/>
      <c r="E377" s="63"/>
      <c r="F377" s="64"/>
      <c r="G377" s="25"/>
      <c r="H377" s="25"/>
      <c r="I377" s="32"/>
      <c r="J377" s="32"/>
      <c r="K377" s="32"/>
    </row>
    <row r="378" spans="1:11" x14ac:dyDescent="0.25">
      <c r="A378" s="49"/>
      <c r="B378" s="53" t="s">
        <v>105</v>
      </c>
      <c r="C378" s="40" t="s">
        <v>18</v>
      </c>
      <c r="D378" s="41">
        <f>D379+D380+D381+D382</f>
        <v>320</v>
      </c>
      <c r="E378" s="41">
        <f>E379+E380+E381+E382</f>
        <v>320</v>
      </c>
      <c r="F378" s="41">
        <f>F379+F380+F381+F382</f>
        <v>288</v>
      </c>
      <c r="G378" s="41">
        <f>G379+G380+G381+G382</f>
        <v>0</v>
      </c>
      <c r="H378" s="41">
        <f>H379+H380+H381+H382</f>
        <v>0</v>
      </c>
      <c r="I378" s="42">
        <f>H378/D378*100</f>
        <v>0</v>
      </c>
      <c r="J378" s="42">
        <f>G378/E378*100</f>
        <v>0</v>
      </c>
      <c r="K378" s="42">
        <f>G378/F378*100</f>
        <v>0</v>
      </c>
    </row>
    <row r="379" spans="1:11" ht="31.5" x14ac:dyDescent="0.25">
      <c r="A379" s="49"/>
      <c r="B379" s="54"/>
      <c r="C379" s="40" t="s">
        <v>19</v>
      </c>
      <c r="D379" s="41">
        <f>D405</f>
        <v>320</v>
      </c>
      <c r="E379" s="41">
        <f>E405</f>
        <v>320</v>
      </c>
      <c r="F379" s="41">
        <f>F405</f>
        <v>288</v>
      </c>
      <c r="G379" s="41">
        <f>G405</f>
        <v>0</v>
      </c>
      <c r="H379" s="41">
        <f>H405</f>
        <v>0</v>
      </c>
      <c r="I379" s="42">
        <f t="shared" ref="I379:I399" si="78">H379/D379*100</f>
        <v>0</v>
      </c>
      <c r="J379" s="42">
        <f t="shared" ref="J379:J399" si="79">G379/E379*100</f>
        <v>0</v>
      </c>
      <c r="K379" s="42">
        <f t="shared" ref="K379:K399" si="80">G379/F379*100</f>
        <v>0</v>
      </c>
    </row>
    <row r="380" spans="1:11" ht="47.25" x14ac:dyDescent="0.25">
      <c r="A380" s="49"/>
      <c r="B380" s="54"/>
      <c r="C380" s="40" t="s">
        <v>35</v>
      </c>
      <c r="D380" s="41">
        <f t="shared" ref="D380:H382" si="81">D406</f>
        <v>0</v>
      </c>
      <c r="E380" s="41">
        <f t="shared" si="81"/>
        <v>0</v>
      </c>
      <c r="F380" s="41">
        <f t="shared" si="81"/>
        <v>0</v>
      </c>
      <c r="G380" s="41">
        <f t="shared" si="81"/>
        <v>0</v>
      </c>
      <c r="H380" s="41">
        <f t="shared" si="81"/>
        <v>0</v>
      </c>
      <c r="I380" s="42">
        <v>0</v>
      </c>
      <c r="J380" s="42">
        <v>0</v>
      </c>
      <c r="K380" s="42">
        <v>0</v>
      </c>
    </row>
    <row r="381" spans="1:11" ht="47.25" x14ac:dyDescent="0.25">
      <c r="A381" s="49"/>
      <c r="B381" s="54"/>
      <c r="C381" s="40" t="s">
        <v>21</v>
      </c>
      <c r="D381" s="41">
        <f t="shared" si="81"/>
        <v>0</v>
      </c>
      <c r="E381" s="41">
        <f t="shared" si="81"/>
        <v>0</v>
      </c>
      <c r="F381" s="41">
        <f t="shared" si="81"/>
        <v>0</v>
      </c>
      <c r="G381" s="41">
        <f t="shared" si="81"/>
        <v>0</v>
      </c>
      <c r="H381" s="41">
        <f t="shared" si="81"/>
        <v>0</v>
      </c>
      <c r="I381" s="42">
        <v>0</v>
      </c>
      <c r="J381" s="42">
        <v>0</v>
      </c>
      <c r="K381" s="42">
        <v>0</v>
      </c>
    </row>
    <row r="382" spans="1:11" ht="47.25" x14ac:dyDescent="0.25">
      <c r="A382" s="49"/>
      <c r="B382" s="55"/>
      <c r="C382" s="40" t="s">
        <v>22</v>
      </c>
      <c r="D382" s="41">
        <f t="shared" si="81"/>
        <v>0</v>
      </c>
      <c r="E382" s="41">
        <f t="shared" si="81"/>
        <v>0</v>
      </c>
      <c r="F382" s="41">
        <f t="shared" si="81"/>
        <v>0</v>
      </c>
      <c r="G382" s="41">
        <f t="shared" si="81"/>
        <v>0</v>
      </c>
      <c r="H382" s="41">
        <f t="shared" si="81"/>
        <v>0</v>
      </c>
      <c r="I382" s="42">
        <v>0</v>
      </c>
      <c r="J382" s="42">
        <v>0</v>
      </c>
      <c r="K382" s="42">
        <v>0</v>
      </c>
    </row>
    <row r="383" spans="1:11" x14ac:dyDescent="0.25">
      <c r="A383" s="49"/>
      <c r="B383" s="53" t="s">
        <v>25</v>
      </c>
      <c r="C383" s="40" t="s">
        <v>18</v>
      </c>
      <c r="D383" s="41">
        <f>D384+D385+D386+D387</f>
        <v>440</v>
      </c>
      <c r="E383" s="41">
        <f>E384+E385+E386+E387</f>
        <v>440</v>
      </c>
      <c r="F383" s="41">
        <f>F384+F385+F386+F387</f>
        <v>396</v>
      </c>
      <c r="G383" s="41">
        <f>G384+G385+G386+G387</f>
        <v>0</v>
      </c>
      <c r="H383" s="41">
        <f>H384+H385+H386+H387</f>
        <v>0</v>
      </c>
      <c r="I383" s="42">
        <f t="shared" si="78"/>
        <v>0</v>
      </c>
      <c r="J383" s="42">
        <f t="shared" si="79"/>
        <v>0</v>
      </c>
      <c r="K383" s="42">
        <f t="shared" si="80"/>
        <v>0</v>
      </c>
    </row>
    <row r="384" spans="1:11" ht="31.5" x14ac:dyDescent="0.25">
      <c r="A384" s="49"/>
      <c r="B384" s="54"/>
      <c r="C384" s="40" t="s">
        <v>19</v>
      </c>
      <c r="D384" s="41">
        <f>D410+D501+D522</f>
        <v>440</v>
      </c>
      <c r="E384" s="41">
        <f t="shared" ref="E384:H387" si="82">E410+E501+E522</f>
        <v>440</v>
      </c>
      <c r="F384" s="41">
        <f t="shared" si="82"/>
        <v>396</v>
      </c>
      <c r="G384" s="41">
        <f t="shared" si="82"/>
        <v>0</v>
      </c>
      <c r="H384" s="41">
        <f t="shared" si="82"/>
        <v>0</v>
      </c>
      <c r="I384" s="42">
        <f t="shared" si="78"/>
        <v>0</v>
      </c>
      <c r="J384" s="42">
        <f t="shared" si="79"/>
        <v>0</v>
      </c>
      <c r="K384" s="42">
        <f t="shared" si="80"/>
        <v>0</v>
      </c>
    </row>
    <row r="385" spans="1:11" ht="47.25" x14ac:dyDescent="0.25">
      <c r="A385" s="49"/>
      <c r="B385" s="54"/>
      <c r="C385" s="40" t="s">
        <v>35</v>
      </c>
      <c r="D385" s="41">
        <f>D411+D502+D523</f>
        <v>0</v>
      </c>
      <c r="E385" s="41">
        <f t="shared" si="82"/>
        <v>0</v>
      </c>
      <c r="F385" s="41">
        <f t="shared" si="82"/>
        <v>0</v>
      </c>
      <c r="G385" s="41">
        <f t="shared" si="82"/>
        <v>0</v>
      </c>
      <c r="H385" s="41">
        <f t="shared" si="82"/>
        <v>0</v>
      </c>
      <c r="I385" s="42">
        <v>0</v>
      </c>
      <c r="J385" s="42">
        <v>0</v>
      </c>
      <c r="K385" s="42">
        <v>0</v>
      </c>
    </row>
    <row r="386" spans="1:11" ht="47.25" x14ac:dyDescent="0.25">
      <c r="A386" s="49"/>
      <c r="B386" s="54"/>
      <c r="C386" s="40" t="s">
        <v>21</v>
      </c>
      <c r="D386" s="41">
        <f>D412+D503+D524</f>
        <v>0</v>
      </c>
      <c r="E386" s="41">
        <f t="shared" si="82"/>
        <v>0</v>
      </c>
      <c r="F386" s="41">
        <f>F412+F503+F524</f>
        <v>0</v>
      </c>
      <c r="G386" s="41">
        <f t="shared" si="82"/>
        <v>0</v>
      </c>
      <c r="H386" s="41">
        <f t="shared" si="82"/>
        <v>0</v>
      </c>
      <c r="I386" s="42">
        <v>0</v>
      </c>
      <c r="J386" s="42">
        <v>0</v>
      </c>
      <c r="K386" s="42">
        <v>0</v>
      </c>
    </row>
    <row r="387" spans="1:11" ht="47.25" x14ac:dyDescent="0.25">
      <c r="A387" s="49"/>
      <c r="B387" s="55"/>
      <c r="C387" s="40" t="s">
        <v>22</v>
      </c>
      <c r="D387" s="41">
        <f>D413+D504+D525</f>
        <v>0</v>
      </c>
      <c r="E387" s="41">
        <f t="shared" si="82"/>
        <v>0</v>
      </c>
      <c r="F387" s="41">
        <f t="shared" si="82"/>
        <v>0</v>
      </c>
      <c r="G387" s="41">
        <f>G413+G504+G525</f>
        <v>0</v>
      </c>
      <c r="H387" s="41">
        <f t="shared" si="82"/>
        <v>0</v>
      </c>
      <c r="I387" s="42">
        <v>0</v>
      </c>
      <c r="J387" s="42">
        <v>0</v>
      </c>
      <c r="K387" s="42">
        <v>0</v>
      </c>
    </row>
    <row r="388" spans="1:11" x14ac:dyDescent="0.25">
      <c r="A388" s="49"/>
      <c r="B388" s="53" t="s">
        <v>31</v>
      </c>
      <c r="C388" s="40" t="s">
        <v>18</v>
      </c>
      <c r="D388" s="41">
        <f>D389+D390+D391+D392</f>
        <v>0</v>
      </c>
      <c r="E388" s="41">
        <f>E389+E390+E391+E392</f>
        <v>0</v>
      </c>
      <c r="F388" s="41">
        <f>F389+F390+F391+F392</f>
        <v>0</v>
      </c>
      <c r="G388" s="41">
        <f>G389+G390+G391+G392</f>
        <v>0</v>
      </c>
      <c r="H388" s="41">
        <f>H389+H390+H391+H392</f>
        <v>0</v>
      </c>
      <c r="I388" s="42">
        <v>0</v>
      </c>
      <c r="J388" s="42">
        <v>0</v>
      </c>
      <c r="K388" s="42">
        <v>0</v>
      </c>
    </row>
    <row r="389" spans="1:11" ht="31.5" x14ac:dyDescent="0.25">
      <c r="A389" s="49"/>
      <c r="B389" s="54"/>
      <c r="C389" s="40" t="s">
        <v>19</v>
      </c>
      <c r="D389" s="41">
        <f>D415</f>
        <v>0</v>
      </c>
      <c r="E389" s="41">
        <f>E415</f>
        <v>0</v>
      </c>
      <c r="F389" s="41">
        <f>F415</f>
        <v>0</v>
      </c>
      <c r="G389" s="41">
        <f>G415</f>
        <v>0</v>
      </c>
      <c r="H389" s="41">
        <f>H415</f>
        <v>0</v>
      </c>
      <c r="I389" s="42">
        <v>0</v>
      </c>
      <c r="J389" s="42">
        <v>0</v>
      </c>
      <c r="K389" s="42">
        <v>0</v>
      </c>
    </row>
    <row r="390" spans="1:11" ht="47.25" x14ac:dyDescent="0.25">
      <c r="A390" s="49"/>
      <c r="B390" s="54"/>
      <c r="C390" s="40" t="s">
        <v>35</v>
      </c>
      <c r="D390" s="41">
        <f t="shared" ref="D390:H392" si="83">D416</f>
        <v>0</v>
      </c>
      <c r="E390" s="41">
        <f t="shared" si="83"/>
        <v>0</v>
      </c>
      <c r="F390" s="41">
        <f t="shared" si="83"/>
        <v>0</v>
      </c>
      <c r="G390" s="41">
        <f t="shared" si="83"/>
        <v>0</v>
      </c>
      <c r="H390" s="41">
        <f t="shared" si="83"/>
        <v>0</v>
      </c>
      <c r="I390" s="42">
        <v>0</v>
      </c>
      <c r="J390" s="42">
        <v>0</v>
      </c>
      <c r="K390" s="42">
        <v>0</v>
      </c>
    </row>
    <row r="391" spans="1:11" ht="47.25" x14ac:dyDescent="0.25">
      <c r="A391" s="49"/>
      <c r="B391" s="54"/>
      <c r="C391" s="40" t="s">
        <v>21</v>
      </c>
      <c r="D391" s="41">
        <f t="shared" si="83"/>
        <v>0</v>
      </c>
      <c r="E391" s="41">
        <f t="shared" si="83"/>
        <v>0</v>
      </c>
      <c r="F391" s="41">
        <f t="shared" si="83"/>
        <v>0</v>
      </c>
      <c r="G391" s="41">
        <f t="shared" si="83"/>
        <v>0</v>
      </c>
      <c r="H391" s="41">
        <f t="shared" si="83"/>
        <v>0</v>
      </c>
      <c r="I391" s="42">
        <v>0</v>
      </c>
      <c r="J391" s="42">
        <v>0</v>
      </c>
      <c r="K391" s="42">
        <v>0</v>
      </c>
    </row>
    <row r="392" spans="1:11" ht="47.25" x14ac:dyDescent="0.25">
      <c r="A392" s="49"/>
      <c r="B392" s="55"/>
      <c r="C392" s="40" t="s">
        <v>22</v>
      </c>
      <c r="D392" s="41">
        <f t="shared" si="83"/>
        <v>0</v>
      </c>
      <c r="E392" s="41">
        <f t="shared" si="83"/>
        <v>0</v>
      </c>
      <c r="F392" s="41">
        <f t="shared" si="83"/>
        <v>0</v>
      </c>
      <c r="G392" s="41">
        <f t="shared" si="83"/>
        <v>0</v>
      </c>
      <c r="H392" s="41">
        <f t="shared" si="83"/>
        <v>0</v>
      </c>
      <c r="I392" s="42">
        <v>0</v>
      </c>
      <c r="J392" s="42">
        <v>0</v>
      </c>
      <c r="K392" s="42">
        <v>0</v>
      </c>
    </row>
    <row r="393" spans="1:11" x14ac:dyDescent="0.25">
      <c r="A393" s="49"/>
      <c r="B393" s="47" t="s">
        <v>38</v>
      </c>
      <c r="C393" s="40" t="s">
        <v>18</v>
      </c>
      <c r="D393" s="41">
        <f>D394+D395+D396+D397</f>
        <v>0</v>
      </c>
      <c r="E393" s="41">
        <f>E394+E395+E396+E397</f>
        <v>0</v>
      </c>
      <c r="F393" s="41">
        <f>F394+F395+F396+F397</f>
        <v>0</v>
      </c>
      <c r="G393" s="41">
        <f>G394+G395+G396+G397</f>
        <v>0</v>
      </c>
      <c r="H393" s="41">
        <f>H394+H395+H396+H397</f>
        <v>0</v>
      </c>
      <c r="I393" s="42">
        <v>0</v>
      </c>
      <c r="J393" s="42">
        <v>0</v>
      </c>
      <c r="K393" s="42">
        <v>0</v>
      </c>
    </row>
    <row r="394" spans="1:11" ht="31.5" x14ac:dyDescent="0.25">
      <c r="A394" s="49"/>
      <c r="B394" s="49"/>
      <c r="C394" s="40" t="s">
        <v>19</v>
      </c>
      <c r="D394" s="41">
        <v>0</v>
      </c>
      <c r="E394" s="41">
        <v>0</v>
      </c>
      <c r="F394" s="41">
        <v>0</v>
      </c>
      <c r="G394" s="41">
        <v>0</v>
      </c>
      <c r="H394" s="41">
        <v>0</v>
      </c>
      <c r="I394" s="42">
        <v>0</v>
      </c>
      <c r="J394" s="42">
        <v>0</v>
      </c>
      <c r="K394" s="42">
        <v>0</v>
      </c>
    </row>
    <row r="395" spans="1:11" ht="47.25" x14ac:dyDescent="0.25">
      <c r="A395" s="49"/>
      <c r="B395" s="49"/>
      <c r="C395" s="40" t="s">
        <v>35</v>
      </c>
      <c r="D395" s="41">
        <f t="shared" ref="D395:H397" si="84">D426</f>
        <v>0</v>
      </c>
      <c r="E395" s="41">
        <f t="shared" si="84"/>
        <v>0</v>
      </c>
      <c r="F395" s="41">
        <f t="shared" si="84"/>
        <v>0</v>
      </c>
      <c r="G395" s="41">
        <f t="shared" si="84"/>
        <v>0</v>
      </c>
      <c r="H395" s="41">
        <f t="shared" si="84"/>
        <v>0</v>
      </c>
      <c r="I395" s="42">
        <v>0</v>
      </c>
      <c r="J395" s="42">
        <v>0</v>
      </c>
      <c r="K395" s="42">
        <v>0</v>
      </c>
    </row>
    <row r="396" spans="1:11" ht="47.25" x14ac:dyDescent="0.25">
      <c r="A396" s="49"/>
      <c r="B396" s="49"/>
      <c r="C396" s="40" t="s">
        <v>21</v>
      </c>
      <c r="D396" s="41">
        <f t="shared" si="84"/>
        <v>0</v>
      </c>
      <c r="E396" s="41">
        <f t="shared" si="84"/>
        <v>0</v>
      </c>
      <c r="F396" s="41">
        <f t="shared" si="84"/>
        <v>0</v>
      </c>
      <c r="G396" s="41">
        <f t="shared" si="84"/>
        <v>0</v>
      </c>
      <c r="H396" s="41">
        <f t="shared" si="84"/>
        <v>0</v>
      </c>
      <c r="I396" s="42">
        <v>0</v>
      </c>
      <c r="J396" s="42">
        <v>0</v>
      </c>
      <c r="K396" s="42">
        <v>0</v>
      </c>
    </row>
    <row r="397" spans="1:11" ht="47.25" x14ac:dyDescent="0.25">
      <c r="A397" s="51"/>
      <c r="B397" s="51"/>
      <c r="C397" s="40" t="s">
        <v>22</v>
      </c>
      <c r="D397" s="41">
        <f t="shared" si="84"/>
        <v>0</v>
      </c>
      <c r="E397" s="41">
        <f t="shared" si="84"/>
        <v>0</v>
      </c>
      <c r="F397" s="41">
        <f t="shared" si="84"/>
        <v>0</v>
      </c>
      <c r="G397" s="41">
        <f t="shared" si="84"/>
        <v>0</v>
      </c>
      <c r="H397" s="41">
        <f t="shared" si="84"/>
        <v>0</v>
      </c>
      <c r="I397" s="42">
        <v>0</v>
      </c>
      <c r="J397" s="42">
        <v>0</v>
      </c>
      <c r="K397" s="42">
        <v>0</v>
      </c>
    </row>
    <row r="398" spans="1:11" x14ac:dyDescent="0.25">
      <c r="A398" s="47" t="s">
        <v>106</v>
      </c>
      <c r="B398" s="59" t="s">
        <v>107</v>
      </c>
      <c r="C398" s="40" t="s">
        <v>18</v>
      </c>
      <c r="D398" s="41">
        <f>D399+D400+D401+D402</f>
        <v>735</v>
      </c>
      <c r="E398" s="41">
        <f>E399+E400+E401+E402</f>
        <v>735</v>
      </c>
      <c r="F398" s="41">
        <f>F399+F400+F401+F402</f>
        <v>661.5</v>
      </c>
      <c r="G398" s="41">
        <f>G399+G400+G401+G402</f>
        <v>0</v>
      </c>
      <c r="H398" s="41">
        <f>H399+H400+H401+H402</f>
        <v>0</v>
      </c>
      <c r="I398" s="42">
        <f t="shared" si="78"/>
        <v>0</v>
      </c>
      <c r="J398" s="42">
        <f t="shared" si="79"/>
        <v>0</v>
      </c>
      <c r="K398" s="42">
        <f t="shared" si="80"/>
        <v>0</v>
      </c>
    </row>
    <row r="399" spans="1:11" ht="31.5" x14ac:dyDescent="0.25">
      <c r="A399" s="49"/>
      <c r="B399" s="59"/>
      <c r="C399" s="40" t="s">
        <v>19</v>
      </c>
      <c r="D399" s="41">
        <f>D405+D410+D415+D420</f>
        <v>735</v>
      </c>
      <c r="E399" s="41">
        <f>E405+E410+E415+E420</f>
        <v>735</v>
      </c>
      <c r="F399" s="41">
        <f>F405+F410+F415+F420</f>
        <v>661.5</v>
      </c>
      <c r="G399" s="41">
        <f>G405+G410+G415+G420</f>
        <v>0</v>
      </c>
      <c r="H399" s="41">
        <f>H405+H410+H415+H420</f>
        <v>0</v>
      </c>
      <c r="I399" s="42">
        <f t="shared" si="78"/>
        <v>0</v>
      </c>
      <c r="J399" s="42">
        <f t="shared" si="79"/>
        <v>0</v>
      </c>
      <c r="K399" s="42">
        <f t="shared" si="80"/>
        <v>0</v>
      </c>
    </row>
    <row r="400" spans="1:11" ht="47.25" x14ac:dyDescent="0.25">
      <c r="A400" s="49"/>
      <c r="B400" s="59"/>
      <c r="C400" s="40" t="s">
        <v>35</v>
      </c>
      <c r="D400" s="41">
        <f t="shared" ref="D400:H402" si="85">D406+D411+D416+D421</f>
        <v>0</v>
      </c>
      <c r="E400" s="41">
        <f t="shared" si="85"/>
        <v>0</v>
      </c>
      <c r="F400" s="41">
        <f t="shared" si="85"/>
        <v>0</v>
      </c>
      <c r="G400" s="41">
        <f t="shared" si="85"/>
        <v>0</v>
      </c>
      <c r="H400" s="41">
        <f t="shared" si="85"/>
        <v>0</v>
      </c>
      <c r="I400" s="42">
        <v>0</v>
      </c>
      <c r="J400" s="42">
        <v>0</v>
      </c>
      <c r="K400" s="42">
        <v>0</v>
      </c>
    </row>
    <row r="401" spans="1:11" ht="47.25" x14ac:dyDescent="0.25">
      <c r="A401" s="49"/>
      <c r="B401" s="59"/>
      <c r="C401" s="40" t="s">
        <v>21</v>
      </c>
      <c r="D401" s="41">
        <f t="shared" si="85"/>
        <v>0</v>
      </c>
      <c r="E401" s="41">
        <f t="shared" si="85"/>
        <v>0</v>
      </c>
      <c r="F401" s="41">
        <f t="shared" si="85"/>
        <v>0</v>
      </c>
      <c r="G401" s="41">
        <f t="shared" si="85"/>
        <v>0</v>
      </c>
      <c r="H401" s="41">
        <f t="shared" si="85"/>
        <v>0</v>
      </c>
      <c r="I401" s="42">
        <v>0</v>
      </c>
      <c r="J401" s="42">
        <v>0</v>
      </c>
      <c r="K401" s="42">
        <v>0</v>
      </c>
    </row>
    <row r="402" spans="1:11" ht="47.25" x14ac:dyDescent="0.25">
      <c r="A402" s="49"/>
      <c r="B402" s="59"/>
      <c r="C402" s="40" t="s">
        <v>22</v>
      </c>
      <c r="D402" s="41">
        <f t="shared" si="85"/>
        <v>0</v>
      </c>
      <c r="E402" s="41">
        <f t="shared" si="85"/>
        <v>0</v>
      </c>
      <c r="F402" s="41">
        <f t="shared" si="85"/>
        <v>0</v>
      </c>
      <c r="G402" s="41">
        <f t="shared" si="85"/>
        <v>0</v>
      </c>
      <c r="H402" s="41">
        <f t="shared" si="85"/>
        <v>0</v>
      </c>
      <c r="I402" s="42">
        <v>0</v>
      </c>
      <c r="J402" s="42">
        <v>0</v>
      </c>
      <c r="K402" s="42">
        <v>0</v>
      </c>
    </row>
    <row r="403" spans="1:11" x14ac:dyDescent="0.25">
      <c r="A403" s="49"/>
      <c r="B403" s="39" t="s">
        <v>23</v>
      </c>
      <c r="C403" s="39"/>
      <c r="D403" s="39"/>
      <c r="E403" s="39"/>
      <c r="F403" s="39"/>
      <c r="G403" s="25"/>
      <c r="H403" s="25"/>
      <c r="I403" s="32"/>
      <c r="J403" s="32"/>
      <c r="K403" s="32"/>
    </row>
    <row r="404" spans="1:11" x14ac:dyDescent="0.25">
      <c r="A404" s="49"/>
      <c r="B404" s="59" t="s">
        <v>108</v>
      </c>
      <c r="C404" s="40" t="s">
        <v>18</v>
      </c>
      <c r="D404" s="41">
        <f>D405+D406+D407+D408</f>
        <v>320</v>
      </c>
      <c r="E404" s="41">
        <f>E405+E406+E407+E408</f>
        <v>320</v>
      </c>
      <c r="F404" s="41">
        <f>F405+F406+F407+F408</f>
        <v>288</v>
      </c>
      <c r="G404" s="41">
        <f>G405+G406+G407+G408</f>
        <v>0</v>
      </c>
      <c r="H404" s="41">
        <f>H405+H406+H407+H408</f>
        <v>0</v>
      </c>
      <c r="I404" s="42">
        <f>H404/D404*100</f>
        <v>0</v>
      </c>
      <c r="J404" s="42">
        <f>G404/E404*100</f>
        <v>0</v>
      </c>
      <c r="K404" s="42">
        <f>G404/F404*100</f>
        <v>0</v>
      </c>
    </row>
    <row r="405" spans="1:11" ht="31.5" x14ac:dyDescent="0.25">
      <c r="A405" s="49"/>
      <c r="B405" s="59"/>
      <c r="C405" s="40" t="s">
        <v>19</v>
      </c>
      <c r="D405" s="41">
        <f>D430+D435+D440+D445</f>
        <v>320</v>
      </c>
      <c r="E405" s="41">
        <f>E430+E435+E440+E445</f>
        <v>320</v>
      </c>
      <c r="F405" s="41">
        <f>F430+F435+F440+F445</f>
        <v>288</v>
      </c>
      <c r="G405" s="41">
        <f>G430+G435+G440+G445</f>
        <v>0</v>
      </c>
      <c r="H405" s="41">
        <f>H430+H435+H440+H445</f>
        <v>0</v>
      </c>
      <c r="I405" s="42">
        <f t="shared" ref="I405:I455" si="86">H405/D405*100</f>
        <v>0</v>
      </c>
      <c r="J405" s="42">
        <f t="shared" ref="J405:J455" si="87">G405/E405*100</f>
        <v>0</v>
      </c>
      <c r="K405" s="42">
        <f t="shared" ref="K405:K455" si="88">G405/F405*100</f>
        <v>0</v>
      </c>
    </row>
    <row r="406" spans="1:11" ht="47.25" x14ac:dyDescent="0.25">
      <c r="A406" s="49"/>
      <c r="B406" s="59"/>
      <c r="C406" s="40" t="s">
        <v>35</v>
      </c>
      <c r="D406" s="41">
        <f t="shared" ref="D406:H408" si="89">D431+D436+D441+D446</f>
        <v>0</v>
      </c>
      <c r="E406" s="41">
        <f t="shared" si="89"/>
        <v>0</v>
      </c>
      <c r="F406" s="41">
        <f t="shared" si="89"/>
        <v>0</v>
      </c>
      <c r="G406" s="41">
        <f t="shared" si="89"/>
        <v>0</v>
      </c>
      <c r="H406" s="41">
        <f t="shared" si="89"/>
        <v>0</v>
      </c>
      <c r="I406" s="42">
        <v>0</v>
      </c>
      <c r="J406" s="42">
        <v>0</v>
      </c>
      <c r="K406" s="42">
        <v>0</v>
      </c>
    </row>
    <row r="407" spans="1:11" ht="47.25" x14ac:dyDescent="0.25">
      <c r="A407" s="49"/>
      <c r="B407" s="59"/>
      <c r="C407" s="40" t="s">
        <v>21</v>
      </c>
      <c r="D407" s="41">
        <f t="shared" si="89"/>
        <v>0</v>
      </c>
      <c r="E407" s="41">
        <f t="shared" si="89"/>
        <v>0</v>
      </c>
      <c r="F407" s="41">
        <f t="shared" si="89"/>
        <v>0</v>
      </c>
      <c r="G407" s="41">
        <f t="shared" si="89"/>
        <v>0</v>
      </c>
      <c r="H407" s="41">
        <f t="shared" si="89"/>
        <v>0</v>
      </c>
      <c r="I407" s="42">
        <v>0</v>
      </c>
      <c r="J407" s="42">
        <v>0</v>
      </c>
      <c r="K407" s="42">
        <v>0</v>
      </c>
    </row>
    <row r="408" spans="1:11" ht="47.25" x14ac:dyDescent="0.25">
      <c r="A408" s="49"/>
      <c r="B408" s="59"/>
      <c r="C408" s="40" t="s">
        <v>22</v>
      </c>
      <c r="D408" s="41">
        <f t="shared" si="89"/>
        <v>0</v>
      </c>
      <c r="E408" s="41">
        <f t="shared" si="89"/>
        <v>0</v>
      </c>
      <c r="F408" s="41">
        <f t="shared" si="89"/>
        <v>0</v>
      </c>
      <c r="G408" s="41">
        <f t="shared" si="89"/>
        <v>0</v>
      </c>
      <c r="H408" s="41">
        <f t="shared" si="89"/>
        <v>0</v>
      </c>
      <c r="I408" s="42">
        <v>0</v>
      </c>
      <c r="J408" s="42">
        <v>0</v>
      </c>
      <c r="K408" s="42">
        <v>0</v>
      </c>
    </row>
    <row r="409" spans="1:11" x14ac:dyDescent="0.25">
      <c r="A409" s="49"/>
      <c r="B409" s="52" t="s">
        <v>25</v>
      </c>
      <c r="C409" s="40" t="s">
        <v>18</v>
      </c>
      <c r="D409" s="41">
        <f>D410+D411+D412+D413</f>
        <v>415</v>
      </c>
      <c r="E409" s="41">
        <f>E410+E411+E412+E413</f>
        <v>415</v>
      </c>
      <c r="F409" s="41">
        <f>F410+F411+F412+F413</f>
        <v>373.5</v>
      </c>
      <c r="G409" s="41">
        <f>G410+G411+G412+G413</f>
        <v>0</v>
      </c>
      <c r="H409" s="41">
        <f>H410+H411+H412+H413</f>
        <v>0</v>
      </c>
      <c r="I409" s="42">
        <f t="shared" si="86"/>
        <v>0</v>
      </c>
      <c r="J409" s="42">
        <f t="shared" si="87"/>
        <v>0</v>
      </c>
      <c r="K409" s="42">
        <f t="shared" si="88"/>
        <v>0</v>
      </c>
    </row>
    <row r="410" spans="1:11" ht="31.5" x14ac:dyDescent="0.25">
      <c r="A410" s="49"/>
      <c r="B410" s="52"/>
      <c r="C410" s="40" t="s">
        <v>19</v>
      </c>
      <c r="D410" s="41">
        <f>D425+D450+D455+D460+D475+D480</f>
        <v>415</v>
      </c>
      <c r="E410" s="41">
        <f>E425+E450+E455+E460+E475+E480</f>
        <v>415</v>
      </c>
      <c r="F410" s="41">
        <f>F425+F450+F455+F460+F475+F480</f>
        <v>373.5</v>
      </c>
      <c r="G410" s="41">
        <f>G425+G450+G455+G460+G475+G480</f>
        <v>0</v>
      </c>
      <c r="H410" s="41">
        <f>H425+H450+H455+H460+H475+H480</f>
        <v>0</v>
      </c>
      <c r="I410" s="42">
        <f t="shared" si="86"/>
        <v>0</v>
      </c>
      <c r="J410" s="42">
        <f t="shared" si="87"/>
        <v>0</v>
      </c>
      <c r="K410" s="42">
        <f t="shared" si="88"/>
        <v>0</v>
      </c>
    </row>
    <row r="411" spans="1:11" ht="47.25" x14ac:dyDescent="0.25">
      <c r="A411" s="49"/>
      <c r="B411" s="52"/>
      <c r="C411" s="40" t="s">
        <v>35</v>
      </c>
      <c r="D411" s="41">
        <f t="shared" ref="D411:H413" si="90">D426+D451+D456+D461+D476+D481</f>
        <v>0</v>
      </c>
      <c r="E411" s="41">
        <f t="shared" si="90"/>
        <v>0</v>
      </c>
      <c r="F411" s="41">
        <f t="shared" si="90"/>
        <v>0</v>
      </c>
      <c r="G411" s="41">
        <f t="shared" si="90"/>
        <v>0</v>
      </c>
      <c r="H411" s="41">
        <f t="shared" si="90"/>
        <v>0</v>
      </c>
      <c r="I411" s="42">
        <v>0</v>
      </c>
      <c r="J411" s="42">
        <v>0</v>
      </c>
      <c r="K411" s="42">
        <v>0</v>
      </c>
    </row>
    <row r="412" spans="1:11" ht="47.25" x14ac:dyDescent="0.25">
      <c r="A412" s="49"/>
      <c r="B412" s="52"/>
      <c r="C412" s="40" t="s">
        <v>21</v>
      </c>
      <c r="D412" s="41">
        <f t="shared" si="90"/>
        <v>0</v>
      </c>
      <c r="E412" s="41">
        <f t="shared" si="90"/>
        <v>0</v>
      </c>
      <c r="F412" s="41">
        <f t="shared" si="90"/>
        <v>0</v>
      </c>
      <c r="G412" s="41">
        <f t="shared" si="90"/>
        <v>0</v>
      </c>
      <c r="H412" s="41">
        <f t="shared" si="90"/>
        <v>0</v>
      </c>
      <c r="I412" s="42">
        <v>0</v>
      </c>
      <c r="J412" s="42">
        <v>0</v>
      </c>
      <c r="K412" s="42">
        <v>0</v>
      </c>
    </row>
    <row r="413" spans="1:11" ht="47.25" x14ac:dyDescent="0.25">
      <c r="A413" s="49"/>
      <c r="B413" s="52"/>
      <c r="C413" s="40" t="s">
        <v>22</v>
      </c>
      <c r="D413" s="41">
        <f t="shared" si="90"/>
        <v>0</v>
      </c>
      <c r="E413" s="41">
        <f t="shared" si="90"/>
        <v>0</v>
      </c>
      <c r="F413" s="41">
        <f t="shared" si="90"/>
        <v>0</v>
      </c>
      <c r="G413" s="41">
        <f t="shared" si="90"/>
        <v>0</v>
      </c>
      <c r="H413" s="41">
        <f t="shared" si="90"/>
        <v>0</v>
      </c>
      <c r="I413" s="42">
        <v>0</v>
      </c>
      <c r="J413" s="42">
        <v>0</v>
      </c>
      <c r="K413" s="42">
        <v>0</v>
      </c>
    </row>
    <row r="414" spans="1:11" x14ac:dyDescent="0.25">
      <c r="A414" s="49"/>
      <c r="B414" s="39" t="s">
        <v>31</v>
      </c>
      <c r="C414" s="40" t="s">
        <v>18</v>
      </c>
      <c r="D414" s="41">
        <f>D415+D416+D417+D418</f>
        <v>0</v>
      </c>
      <c r="E414" s="41">
        <f>E415+E416+E417+E418</f>
        <v>0</v>
      </c>
      <c r="F414" s="41">
        <f>F415+F416+F417+F418</f>
        <v>0</v>
      </c>
      <c r="G414" s="41">
        <f>G415+G416+G417+G418</f>
        <v>0</v>
      </c>
      <c r="H414" s="41">
        <f>H415+H416+H417+H418</f>
        <v>0</v>
      </c>
      <c r="I414" s="42">
        <v>0</v>
      </c>
      <c r="J414" s="42">
        <v>0</v>
      </c>
      <c r="K414" s="42">
        <v>0</v>
      </c>
    </row>
    <row r="415" spans="1:11" ht="31.5" x14ac:dyDescent="0.25">
      <c r="A415" s="49"/>
      <c r="B415" s="39"/>
      <c r="C415" s="40" t="s">
        <v>19</v>
      </c>
      <c r="D415" s="41">
        <f>D465+D470</f>
        <v>0</v>
      </c>
      <c r="E415" s="41">
        <f>E465+E470</f>
        <v>0</v>
      </c>
      <c r="F415" s="41">
        <f>F465+F470</f>
        <v>0</v>
      </c>
      <c r="G415" s="41">
        <f>G465+G470</f>
        <v>0</v>
      </c>
      <c r="H415" s="41">
        <f>H465+H470</f>
        <v>0</v>
      </c>
      <c r="I415" s="42">
        <v>0</v>
      </c>
      <c r="J415" s="42">
        <v>0</v>
      </c>
      <c r="K415" s="42">
        <v>0</v>
      </c>
    </row>
    <row r="416" spans="1:11" ht="31.5" x14ac:dyDescent="0.25">
      <c r="A416" s="49"/>
      <c r="B416" s="39"/>
      <c r="C416" s="40" t="s">
        <v>20</v>
      </c>
      <c r="D416" s="41">
        <f t="shared" ref="D416:H418" si="91">D466+D471</f>
        <v>0</v>
      </c>
      <c r="E416" s="41">
        <f t="shared" si="91"/>
        <v>0</v>
      </c>
      <c r="F416" s="41">
        <f t="shared" si="91"/>
        <v>0</v>
      </c>
      <c r="G416" s="41">
        <f t="shared" si="91"/>
        <v>0</v>
      </c>
      <c r="H416" s="41">
        <f t="shared" si="91"/>
        <v>0</v>
      </c>
      <c r="I416" s="42">
        <v>0</v>
      </c>
      <c r="J416" s="42">
        <v>0</v>
      </c>
      <c r="K416" s="42">
        <v>0</v>
      </c>
    </row>
    <row r="417" spans="1:11" ht="31.5" x14ac:dyDescent="0.25">
      <c r="A417" s="49"/>
      <c r="B417" s="39"/>
      <c r="C417" s="40" t="s">
        <v>109</v>
      </c>
      <c r="D417" s="41">
        <f t="shared" si="91"/>
        <v>0</v>
      </c>
      <c r="E417" s="41">
        <f t="shared" si="91"/>
        <v>0</v>
      </c>
      <c r="F417" s="41">
        <f t="shared" si="91"/>
        <v>0</v>
      </c>
      <c r="G417" s="41">
        <f t="shared" si="91"/>
        <v>0</v>
      </c>
      <c r="H417" s="41">
        <f t="shared" si="91"/>
        <v>0</v>
      </c>
      <c r="I417" s="42">
        <v>0</v>
      </c>
      <c r="J417" s="42">
        <v>0</v>
      </c>
      <c r="K417" s="42">
        <v>0</v>
      </c>
    </row>
    <row r="418" spans="1:11" ht="47.25" x14ac:dyDescent="0.25">
      <c r="A418" s="49"/>
      <c r="B418" s="39"/>
      <c r="C418" s="40" t="s">
        <v>22</v>
      </c>
      <c r="D418" s="41">
        <f t="shared" si="91"/>
        <v>0</v>
      </c>
      <c r="E418" s="41">
        <f t="shared" si="91"/>
        <v>0</v>
      </c>
      <c r="F418" s="41">
        <f t="shared" si="91"/>
        <v>0</v>
      </c>
      <c r="G418" s="41">
        <f t="shared" si="91"/>
        <v>0</v>
      </c>
      <c r="H418" s="41">
        <f t="shared" si="91"/>
        <v>0</v>
      </c>
      <c r="I418" s="42">
        <v>0</v>
      </c>
      <c r="J418" s="42">
        <v>0</v>
      </c>
      <c r="K418" s="42">
        <v>0</v>
      </c>
    </row>
    <row r="419" spans="1:11" x14ac:dyDescent="0.25">
      <c r="A419" s="49"/>
      <c r="B419" s="47" t="s">
        <v>97</v>
      </c>
      <c r="C419" s="40" t="s">
        <v>18</v>
      </c>
      <c r="D419" s="41">
        <f>D420+D421+D422+D423</f>
        <v>0</v>
      </c>
      <c r="E419" s="41">
        <f>E420+E421+E422+E423</f>
        <v>0</v>
      </c>
      <c r="F419" s="41">
        <f>F420+F421+F422+F423</f>
        <v>0</v>
      </c>
      <c r="G419" s="41">
        <f>G420+G421+G422+G423</f>
        <v>0</v>
      </c>
      <c r="H419" s="41">
        <f>H420+H421+H422+H423</f>
        <v>0</v>
      </c>
      <c r="I419" s="42">
        <v>0</v>
      </c>
      <c r="J419" s="42">
        <v>0</v>
      </c>
      <c r="K419" s="42">
        <v>0</v>
      </c>
    </row>
    <row r="420" spans="1:11" ht="31.5" x14ac:dyDescent="0.25">
      <c r="A420" s="49"/>
      <c r="B420" s="49"/>
      <c r="C420" s="40" t="s">
        <v>19</v>
      </c>
      <c r="D420" s="41">
        <f>D485+D490</f>
        <v>0</v>
      </c>
      <c r="E420" s="41">
        <f>E485+E490</f>
        <v>0</v>
      </c>
      <c r="F420" s="41">
        <f>F485+F490</f>
        <v>0</v>
      </c>
      <c r="G420" s="41">
        <f>G485+G490</f>
        <v>0</v>
      </c>
      <c r="H420" s="41">
        <f>H485+H490</f>
        <v>0</v>
      </c>
      <c r="I420" s="42">
        <v>0</v>
      </c>
      <c r="J420" s="42">
        <v>0</v>
      </c>
      <c r="K420" s="42">
        <v>0</v>
      </c>
    </row>
    <row r="421" spans="1:11" ht="31.5" x14ac:dyDescent="0.25">
      <c r="A421" s="49"/>
      <c r="B421" s="49"/>
      <c r="C421" s="40" t="s">
        <v>20</v>
      </c>
      <c r="D421" s="41">
        <f t="shared" ref="D421:H423" si="92">D486+D491</f>
        <v>0</v>
      </c>
      <c r="E421" s="41">
        <f t="shared" si="92"/>
        <v>0</v>
      </c>
      <c r="F421" s="41">
        <f t="shared" si="92"/>
        <v>0</v>
      </c>
      <c r="G421" s="41">
        <f t="shared" si="92"/>
        <v>0</v>
      </c>
      <c r="H421" s="41">
        <f t="shared" si="92"/>
        <v>0</v>
      </c>
      <c r="I421" s="42">
        <v>0</v>
      </c>
      <c r="J421" s="42">
        <v>0</v>
      </c>
      <c r="K421" s="42">
        <v>0</v>
      </c>
    </row>
    <row r="422" spans="1:11" ht="31.5" x14ac:dyDescent="0.25">
      <c r="A422" s="49"/>
      <c r="B422" s="49"/>
      <c r="C422" s="40" t="s">
        <v>109</v>
      </c>
      <c r="D422" s="41">
        <f t="shared" si="92"/>
        <v>0</v>
      </c>
      <c r="E422" s="41">
        <f t="shared" si="92"/>
        <v>0</v>
      </c>
      <c r="F422" s="41">
        <f t="shared" si="92"/>
        <v>0</v>
      </c>
      <c r="G422" s="41">
        <f t="shared" si="92"/>
        <v>0</v>
      </c>
      <c r="H422" s="41">
        <f t="shared" si="92"/>
        <v>0</v>
      </c>
      <c r="I422" s="42">
        <v>0</v>
      </c>
      <c r="J422" s="42">
        <v>0</v>
      </c>
      <c r="K422" s="42">
        <v>0</v>
      </c>
    </row>
    <row r="423" spans="1:11" ht="47.25" x14ac:dyDescent="0.25">
      <c r="A423" s="51"/>
      <c r="B423" s="51"/>
      <c r="C423" s="40" t="s">
        <v>22</v>
      </c>
      <c r="D423" s="41">
        <f t="shared" si="92"/>
        <v>0</v>
      </c>
      <c r="E423" s="41">
        <f t="shared" si="92"/>
        <v>0</v>
      </c>
      <c r="F423" s="41">
        <f t="shared" si="92"/>
        <v>0</v>
      </c>
      <c r="G423" s="41">
        <f t="shared" si="92"/>
        <v>0</v>
      </c>
      <c r="H423" s="41">
        <f t="shared" si="92"/>
        <v>0</v>
      </c>
      <c r="I423" s="42">
        <v>0</v>
      </c>
      <c r="J423" s="42">
        <v>0</v>
      </c>
      <c r="K423" s="42">
        <v>0</v>
      </c>
    </row>
    <row r="424" spans="1:11" x14ac:dyDescent="0.25">
      <c r="A424" s="47" t="s">
        <v>110</v>
      </c>
      <c r="B424" s="52" t="s">
        <v>25</v>
      </c>
      <c r="C424" s="40" t="s">
        <v>18</v>
      </c>
      <c r="D424" s="41">
        <f>D425+D426+D427+D428</f>
        <v>10</v>
      </c>
      <c r="E424" s="41">
        <f>E425+E426+E427+E428</f>
        <v>10</v>
      </c>
      <c r="F424" s="41">
        <f>F425+F426+F427+F428</f>
        <v>9</v>
      </c>
      <c r="G424" s="41">
        <f>G425+G426+G427+G428</f>
        <v>0</v>
      </c>
      <c r="H424" s="41">
        <f>H425+H426+H427+H428</f>
        <v>0</v>
      </c>
      <c r="I424" s="42">
        <f t="shared" si="86"/>
        <v>0</v>
      </c>
      <c r="J424" s="42">
        <f t="shared" si="87"/>
        <v>0</v>
      </c>
      <c r="K424" s="42">
        <f t="shared" si="88"/>
        <v>0</v>
      </c>
    </row>
    <row r="425" spans="1:11" ht="31.5" x14ac:dyDescent="0.25">
      <c r="A425" s="49"/>
      <c r="B425" s="52"/>
      <c r="C425" s="40" t="s">
        <v>19</v>
      </c>
      <c r="D425" s="41">
        <v>10</v>
      </c>
      <c r="E425" s="41">
        <v>10</v>
      </c>
      <c r="F425" s="41">
        <v>9</v>
      </c>
      <c r="G425" s="41">
        <v>0</v>
      </c>
      <c r="H425" s="41">
        <v>0</v>
      </c>
      <c r="I425" s="42">
        <f t="shared" si="86"/>
        <v>0</v>
      </c>
      <c r="J425" s="42">
        <f t="shared" si="87"/>
        <v>0</v>
      </c>
      <c r="K425" s="42">
        <f t="shared" si="88"/>
        <v>0</v>
      </c>
    </row>
    <row r="426" spans="1:11" ht="31.5" x14ac:dyDescent="0.25">
      <c r="A426" s="49"/>
      <c r="B426" s="52"/>
      <c r="C426" s="40" t="s">
        <v>20</v>
      </c>
      <c r="D426" s="41">
        <v>0</v>
      </c>
      <c r="E426" s="41">
        <v>0</v>
      </c>
      <c r="F426" s="41">
        <v>0</v>
      </c>
      <c r="G426" s="41">
        <v>0</v>
      </c>
      <c r="H426" s="41">
        <v>0</v>
      </c>
      <c r="I426" s="42">
        <v>0</v>
      </c>
      <c r="J426" s="42">
        <v>0</v>
      </c>
      <c r="K426" s="42">
        <v>0</v>
      </c>
    </row>
    <row r="427" spans="1:11" ht="31.5" x14ac:dyDescent="0.25">
      <c r="A427" s="49"/>
      <c r="B427" s="52"/>
      <c r="C427" s="40" t="s">
        <v>109</v>
      </c>
      <c r="D427" s="41">
        <v>0</v>
      </c>
      <c r="E427" s="41">
        <v>0</v>
      </c>
      <c r="F427" s="41">
        <v>0</v>
      </c>
      <c r="G427" s="41">
        <v>0</v>
      </c>
      <c r="H427" s="41">
        <v>0</v>
      </c>
      <c r="I427" s="42">
        <v>0</v>
      </c>
      <c r="J427" s="42">
        <v>0</v>
      </c>
      <c r="K427" s="42">
        <v>0</v>
      </c>
    </row>
    <row r="428" spans="1:11" ht="47.25" x14ac:dyDescent="0.25">
      <c r="A428" s="51"/>
      <c r="B428" s="52"/>
      <c r="C428" s="40" t="s">
        <v>22</v>
      </c>
      <c r="D428" s="41">
        <v>0</v>
      </c>
      <c r="E428" s="41">
        <v>0</v>
      </c>
      <c r="F428" s="41">
        <v>0</v>
      </c>
      <c r="G428" s="41">
        <v>0</v>
      </c>
      <c r="H428" s="41">
        <v>0</v>
      </c>
      <c r="I428" s="42">
        <v>0</v>
      </c>
      <c r="J428" s="42">
        <v>0</v>
      </c>
      <c r="K428" s="42">
        <v>0</v>
      </c>
    </row>
    <row r="429" spans="1:11" x14ac:dyDescent="0.25">
      <c r="A429" s="47" t="s">
        <v>111</v>
      </c>
      <c r="B429" s="59" t="s">
        <v>108</v>
      </c>
      <c r="C429" s="40" t="s">
        <v>18</v>
      </c>
      <c r="D429" s="41">
        <f>D430+D431+D432+D433</f>
        <v>200</v>
      </c>
      <c r="E429" s="41">
        <f>E430+E431+E432+E433</f>
        <v>200</v>
      </c>
      <c r="F429" s="41">
        <f>F430+F431+F432+F433</f>
        <v>168</v>
      </c>
      <c r="G429" s="41">
        <f>G430+G431+G432+G433</f>
        <v>0</v>
      </c>
      <c r="H429" s="41">
        <f>H430+H431+H432+H433</f>
        <v>0</v>
      </c>
      <c r="I429" s="42">
        <f t="shared" si="86"/>
        <v>0</v>
      </c>
      <c r="J429" s="42">
        <f t="shared" si="87"/>
        <v>0</v>
      </c>
      <c r="K429" s="42">
        <f t="shared" si="88"/>
        <v>0</v>
      </c>
    </row>
    <row r="430" spans="1:11" ht="31.5" x14ac:dyDescent="0.25">
      <c r="A430" s="49"/>
      <c r="B430" s="59"/>
      <c r="C430" s="40" t="s">
        <v>19</v>
      </c>
      <c r="D430" s="41">
        <v>200</v>
      </c>
      <c r="E430" s="41">
        <v>200</v>
      </c>
      <c r="F430" s="41">
        <f>200-32</f>
        <v>168</v>
      </c>
      <c r="G430" s="41">
        <v>0</v>
      </c>
      <c r="H430" s="41">
        <v>0</v>
      </c>
      <c r="I430" s="42">
        <f t="shared" si="86"/>
        <v>0</v>
      </c>
      <c r="J430" s="42">
        <f t="shared" si="87"/>
        <v>0</v>
      </c>
      <c r="K430" s="42">
        <f t="shared" si="88"/>
        <v>0</v>
      </c>
    </row>
    <row r="431" spans="1:11" ht="31.5" x14ac:dyDescent="0.25">
      <c r="A431" s="49"/>
      <c r="B431" s="59"/>
      <c r="C431" s="40" t="s">
        <v>20</v>
      </c>
      <c r="D431" s="41">
        <v>0</v>
      </c>
      <c r="E431" s="41">
        <v>0</v>
      </c>
      <c r="F431" s="41">
        <v>0</v>
      </c>
      <c r="G431" s="41">
        <v>0</v>
      </c>
      <c r="H431" s="41">
        <v>0</v>
      </c>
      <c r="I431" s="42">
        <v>0</v>
      </c>
      <c r="J431" s="42">
        <v>0</v>
      </c>
      <c r="K431" s="42">
        <v>0</v>
      </c>
    </row>
    <row r="432" spans="1:11" ht="31.5" x14ac:dyDescent="0.25">
      <c r="A432" s="49"/>
      <c r="B432" s="59"/>
      <c r="C432" s="40" t="s">
        <v>109</v>
      </c>
      <c r="D432" s="41">
        <v>0</v>
      </c>
      <c r="E432" s="41">
        <v>0</v>
      </c>
      <c r="F432" s="41">
        <v>0</v>
      </c>
      <c r="G432" s="41">
        <v>0</v>
      </c>
      <c r="H432" s="41">
        <v>0</v>
      </c>
      <c r="I432" s="42">
        <v>0</v>
      </c>
      <c r="J432" s="42">
        <v>0</v>
      </c>
      <c r="K432" s="42">
        <v>0</v>
      </c>
    </row>
    <row r="433" spans="1:11" ht="47.25" x14ac:dyDescent="0.25">
      <c r="A433" s="51"/>
      <c r="B433" s="59"/>
      <c r="C433" s="40" t="s">
        <v>22</v>
      </c>
      <c r="D433" s="41">
        <v>0</v>
      </c>
      <c r="E433" s="41">
        <v>0</v>
      </c>
      <c r="F433" s="41">
        <v>0</v>
      </c>
      <c r="G433" s="41">
        <v>0</v>
      </c>
      <c r="H433" s="41">
        <v>0</v>
      </c>
      <c r="I433" s="42">
        <v>0</v>
      </c>
      <c r="J433" s="42">
        <v>0</v>
      </c>
      <c r="K433" s="42">
        <v>0</v>
      </c>
    </row>
    <row r="434" spans="1:11" x14ac:dyDescent="0.25">
      <c r="A434" s="47" t="s">
        <v>112</v>
      </c>
      <c r="B434" s="59" t="s">
        <v>108</v>
      </c>
      <c r="C434" s="40" t="s">
        <v>18</v>
      </c>
      <c r="D434" s="41">
        <f>D435+D436+D437+D438</f>
        <v>40</v>
      </c>
      <c r="E434" s="41">
        <f>E435+E436+E437+E438</f>
        <v>40</v>
      </c>
      <c r="F434" s="41">
        <f>F435+F436+F437+F438</f>
        <v>40</v>
      </c>
      <c r="G434" s="41">
        <f>G435+G436+G437+G438</f>
        <v>0</v>
      </c>
      <c r="H434" s="41">
        <f>H435+H436+H437+H438</f>
        <v>0</v>
      </c>
      <c r="I434" s="42">
        <f t="shared" si="86"/>
        <v>0</v>
      </c>
      <c r="J434" s="42">
        <f t="shared" si="87"/>
        <v>0</v>
      </c>
      <c r="K434" s="42">
        <f t="shared" si="88"/>
        <v>0</v>
      </c>
    </row>
    <row r="435" spans="1:11" ht="31.5" x14ac:dyDescent="0.25">
      <c r="A435" s="49"/>
      <c r="B435" s="59"/>
      <c r="C435" s="40" t="s">
        <v>19</v>
      </c>
      <c r="D435" s="41">
        <v>40</v>
      </c>
      <c r="E435" s="41">
        <v>40</v>
      </c>
      <c r="F435" s="41">
        <v>40</v>
      </c>
      <c r="G435" s="41">
        <v>0</v>
      </c>
      <c r="H435" s="41">
        <v>0</v>
      </c>
      <c r="I435" s="42">
        <f t="shared" si="86"/>
        <v>0</v>
      </c>
      <c r="J435" s="42">
        <f t="shared" si="87"/>
        <v>0</v>
      </c>
      <c r="K435" s="42">
        <f t="shared" si="88"/>
        <v>0</v>
      </c>
    </row>
    <row r="436" spans="1:11" ht="31.5" x14ac:dyDescent="0.25">
      <c r="A436" s="49"/>
      <c r="B436" s="59"/>
      <c r="C436" s="40" t="s">
        <v>20</v>
      </c>
      <c r="D436" s="41">
        <v>0</v>
      </c>
      <c r="E436" s="41">
        <v>0</v>
      </c>
      <c r="F436" s="41">
        <v>0</v>
      </c>
      <c r="G436" s="41">
        <v>0</v>
      </c>
      <c r="H436" s="41">
        <v>0</v>
      </c>
      <c r="I436" s="42">
        <v>0</v>
      </c>
      <c r="J436" s="42">
        <v>0</v>
      </c>
      <c r="K436" s="42">
        <v>0</v>
      </c>
    </row>
    <row r="437" spans="1:11" ht="31.5" x14ac:dyDescent="0.25">
      <c r="A437" s="49"/>
      <c r="B437" s="59"/>
      <c r="C437" s="40" t="s">
        <v>109</v>
      </c>
      <c r="D437" s="41">
        <v>0</v>
      </c>
      <c r="E437" s="41">
        <v>0</v>
      </c>
      <c r="F437" s="41">
        <v>0</v>
      </c>
      <c r="G437" s="41">
        <v>0</v>
      </c>
      <c r="H437" s="41">
        <v>0</v>
      </c>
      <c r="I437" s="42">
        <v>0</v>
      </c>
      <c r="J437" s="42">
        <v>0</v>
      </c>
      <c r="K437" s="42">
        <v>0</v>
      </c>
    </row>
    <row r="438" spans="1:11" ht="47.25" x14ac:dyDescent="0.25">
      <c r="A438" s="51"/>
      <c r="B438" s="59"/>
      <c r="C438" s="40" t="s">
        <v>22</v>
      </c>
      <c r="D438" s="41">
        <v>0</v>
      </c>
      <c r="E438" s="41">
        <v>0</v>
      </c>
      <c r="F438" s="41">
        <v>0</v>
      </c>
      <c r="G438" s="41">
        <v>0</v>
      </c>
      <c r="H438" s="41">
        <v>0</v>
      </c>
      <c r="I438" s="42">
        <v>0</v>
      </c>
      <c r="J438" s="42">
        <v>0</v>
      </c>
      <c r="K438" s="42">
        <v>0</v>
      </c>
    </row>
    <row r="439" spans="1:11" x14ac:dyDescent="0.25">
      <c r="A439" s="47" t="s">
        <v>113</v>
      </c>
      <c r="B439" s="59" t="s">
        <v>108</v>
      </c>
      <c r="C439" s="40" t="s">
        <v>18</v>
      </c>
      <c r="D439" s="41">
        <f>D440+D441+D442+D443</f>
        <v>60</v>
      </c>
      <c r="E439" s="41">
        <f>E440+E441+E442+E443</f>
        <v>60</v>
      </c>
      <c r="F439" s="41">
        <f>F440+F441+F442+F443</f>
        <v>60</v>
      </c>
      <c r="G439" s="41">
        <f>G440+G441+G442+G443</f>
        <v>0</v>
      </c>
      <c r="H439" s="41">
        <f>H440+H441+H442+H443</f>
        <v>0</v>
      </c>
      <c r="I439" s="42">
        <f t="shared" si="86"/>
        <v>0</v>
      </c>
      <c r="J439" s="42">
        <f t="shared" si="87"/>
        <v>0</v>
      </c>
      <c r="K439" s="42">
        <f t="shared" si="88"/>
        <v>0</v>
      </c>
    </row>
    <row r="440" spans="1:11" ht="31.5" x14ac:dyDescent="0.25">
      <c r="A440" s="49"/>
      <c r="B440" s="59"/>
      <c r="C440" s="40" t="s">
        <v>19</v>
      </c>
      <c r="D440" s="41">
        <v>60</v>
      </c>
      <c r="E440" s="41">
        <v>60</v>
      </c>
      <c r="F440" s="41">
        <v>60</v>
      </c>
      <c r="G440" s="41">
        <v>0</v>
      </c>
      <c r="H440" s="41">
        <v>0</v>
      </c>
      <c r="I440" s="42">
        <f t="shared" si="86"/>
        <v>0</v>
      </c>
      <c r="J440" s="42">
        <f t="shared" si="87"/>
        <v>0</v>
      </c>
      <c r="K440" s="42">
        <f t="shared" si="88"/>
        <v>0</v>
      </c>
    </row>
    <row r="441" spans="1:11" ht="31.5" x14ac:dyDescent="0.25">
      <c r="A441" s="49"/>
      <c r="B441" s="59"/>
      <c r="C441" s="40" t="s">
        <v>20</v>
      </c>
      <c r="D441" s="41">
        <v>0</v>
      </c>
      <c r="E441" s="41">
        <v>0</v>
      </c>
      <c r="F441" s="41">
        <v>0</v>
      </c>
      <c r="G441" s="41">
        <v>0</v>
      </c>
      <c r="H441" s="41">
        <v>0</v>
      </c>
      <c r="I441" s="42">
        <v>0</v>
      </c>
      <c r="J441" s="42">
        <v>0</v>
      </c>
      <c r="K441" s="42">
        <v>0</v>
      </c>
    </row>
    <row r="442" spans="1:11" ht="31.5" x14ac:dyDescent="0.25">
      <c r="A442" s="49"/>
      <c r="B442" s="59"/>
      <c r="C442" s="40" t="s">
        <v>109</v>
      </c>
      <c r="D442" s="41">
        <v>0</v>
      </c>
      <c r="E442" s="41">
        <v>0</v>
      </c>
      <c r="F442" s="41">
        <v>0</v>
      </c>
      <c r="G442" s="41">
        <v>0</v>
      </c>
      <c r="H442" s="41">
        <v>0</v>
      </c>
      <c r="I442" s="42">
        <v>0</v>
      </c>
      <c r="J442" s="42">
        <v>0</v>
      </c>
      <c r="K442" s="42">
        <v>0</v>
      </c>
    </row>
    <row r="443" spans="1:11" ht="47.25" x14ac:dyDescent="0.25">
      <c r="A443" s="51"/>
      <c r="B443" s="59"/>
      <c r="C443" s="40" t="s">
        <v>22</v>
      </c>
      <c r="D443" s="41">
        <v>0</v>
      </c>
      <c r="E443" s="41">
        <v>0</v>
      </c>
      <c r="F443" s="41">
        <v>0</v>
      </c>
      <c r="G443" s="41">
        <v>0</v>
      </c>
      <c r="H443" s="41">
        <v>0</v>
      </c>
      <c r="I443" s="42">
        <v>0</v>
      </c>
      <c r="J443" s="42">
        <v>0</v>
      </c>
      <c r="K443" s="42">
        <v>0</v>
      </c>
    </row>
    <row r="444" spans="1:11" x14ac:dyDescent="0.25">
      <c r="A444" s="47" t="s">
        <v>114</v>
      </c>
      <c r="B444" s="59" t="s">
        <v>108</v>
      </c>
      <c r="C444" s="40" t="s">
        <v>18</v>
      </c>
      <c r="D444" s="41">
        <f>D445+D446+D447+D448</f>
        <v>20</v>
      </c>
      <c r="E444" s="41">
        <f>E445+E446+E447+E448</f>
        <v>20</v>
      </c>
      <c r="F444" s="41">
        <f>F445+F446+F447+F448</f>
        <v>20</v>
      </c>
      <c r="G444" s="41">
        <f t="shared" ref="G444:H444" si="93">G445+G446+G447+G448</f>
        <v>0</v>
      </c>
      <c r="H444" s="41">
        <f t="shared" si="93"/>
        <v>0</v>
      </c>
      <c r="I444" s="42">
        <f t="shared" si="86"/>
        <v>0</v>
      </c>
      <c r="J444" s="42">
        <f t="shared" si="87"/>
        <v>0</v>
      </c>
      <c r="K444" s="42">
        <f t="shared" si="88"/>
        <v>0</v>
      </c>
    </row>
    <row r="445" spans="1:11" ht="31.5" x14ac:dyDescent="0.25">
      <c r="A445" s="49"/>
      <c r="B445" s="59"/>
      <c r="C445" s="40" t="s">
        <v>19</v>
      </c>
      <c r="D445" s="41">
        <v>20</v>
      </c>
      <c r="E445" s="41">
        <v>20</v>
      </c>
      <c r="F445" s="41">
        <v>20</v>
      </c>
      <c r="G445" s="41">
        <v>0</v>
      </c>
      <c r="H445" s="41">
        <v>0</v>
      </c>
      <c r="I445" s="42">
        <f t="shared" si="86"/>
        <v>0</v>
      </c>
      <c r="J445" s="42">
        <f t="shared" si="87"/>
        <v>0</v>
      </c>
      <c r="K445" s="42">
        <f t="shared" si="88"/>
        <v>0</v>
      </c>
    </row>
    <row r="446" spans="1:11" ht="31.5" x14ac:dyDescent="0.25">
      <c r="A446" s="49"/>
      <c r="B446" s="59"/>
      <c r="C446" s="40" t="s">
        <v>20</v>
      </c>
      <c r="D446" s="41">
        <v>0</v>
      </c>
      <c r="E446" s="41">
        <v>0</v>
      </c>
      <c r="F446" s="41">
        <v>0</v>
      </c>
      <c r="G446" s="41">
        <v>0</v>
      </c>
      <c r="H446" s="41">
        <v>0</v>
      </c>
      <c r="I446" s="42">
        <v>0</v>
      </c>
      <c r="J446" s="42">
        <v>0</v>
      </c>
      <c r="K446" s="42">
        <v>0</v>
      </c>
    </row>
    <row r="447" spans="1:11" ht="31.5" x14ac:dyDescent="0.25">
      <c r="A447" s="49"/>
      <c r="B447" s="59"/>
      <c r="C447" s="40" t="s">
        <v>109</v>
      </c>
      <c r="D447" s="41">
        <v>0</v>
      </c>
      <c r="E447" s="41">
        <v>0</v>
      </c>
      <c r="F447" s="41">
        <v>0</v>
      </c>
      <c r="G447" s="41">
        <v>0</v>
      </c>
      <c r="H447" s="41">
        <v>0</v>
      </c>
      <c r="I447" s="42">
        <v>0</v>
      </c>
      <c r="J447" s="42">
        <v>0</v>
      </c>
      <c r="K447" s="42">
        <v>0</v>
      </c>
    </row>
    <row r="448" spans="1:11" ht="47.25" x14ac:dyDescent="0.25">
      <c r="A448" s="51"/>
      <c r="B448" s="59"/>
      <c r="C448" s="40" t="s">
        <v>22</v>
      </c>
      <c r="D448" s="41">
        <v>0</v>
      </c>
      <c r="E448" s="41">
        <v>0</v>
      </c>
      <c r="F448" s="41">
        <v>0</v>
      </c>
      <c r="G448" s="41">
        <v>0</v>
      </c>
      <c r="H448" s="41">
        <v>0</v>
      </c>
      <c r="I448" s="42">
        <v>0</v>
      </c>
      <c r="J448" s="42">
        <v>0</v>
      </c>
      <c r="K448" s="42">
        <v>0</v>
      </c>
    </row>
    <row r="449" spans="1:11" x14ac:dyDescent="0.25">
      <c r="A449" s="47" t="s">
        <v>115</v>
      </c>
      <c r="B449" s="52" t="s">
        <v>25</v>
      </c>
      <c r="C449" s="40" t="s">
        <v>18</v>
      </c>
      <c r="D449" s="41">
        <f>D450+D451+D452+D453</f>
        <v>0</v>
      </c>
      <c r="E449" s="41">
        <f>E450+E451+E452+E453</f>
        <v>0</v>
      </c>
      <c r="F449" s="41">
        <f>F450+F451+F452+F453</f>
        <v>0</v>
      </c>
      <c r="G449" s="41">
        <f>G450+G451+G452+G453</f>
        <v>0</v>
      </c>
      <c r="H449" s="41">
        <f>H450+H451+H452+H453</f>
        <v>0</v>
      </c>
      <c r="I449" s="42">
        <v>0</v>
      </c>
      <c r="J449" s="42">
        <v>0</v>
      </c>
      <c r="K449" s="42">
        <v>0</v>
      </c>
    </row>
    <row r="450" spans="1:11" ht="31.5" x14ac:dyDescent="0.25">
      <c r="A450" s="49"/>
      <c r="B450" s="52"/>
      <c r="C450" s="40" t="s">
        <v>19</v>
      </c>
      <c r="D450" s="41">
        <v>0</v>
      </c>
      <c r="E450" s="41">
        <v>0</v>
      </c>
      <c r="F450" s="41">
        <v>0</v>
      </c>
      <c r="G450" s="41">
        <v>0</v>
      </c>
      <c r="H450" s="41">
        <v>0</v>
      </c>
      <c r="I450" s="42">
        <v>0</v>
      </c>
      <c r="J450" s="42">
        <v>0</v>
      </c>
      <c r="K450" s="42">
        <v>0</v>
      </c>
    </row>
    <row r="451" spans="1:11" ht="31.5" x14ac:dyDescent="0.25">
      <c r="A451" s="49"/>
      <c r="B451" s="52"/>
      <c r="C451" s="40" t="s">
        <v>20</v>
      </c>
      <c r="D451" s="41">
        <v>0</v>
      </c>
      <c r="E451" s="41">
        <v>0</v>
      </c>
      <c r="F451" s="41">
        <v>0</v>
      </c>
      <c r="G451" s="41">
        <v>0</v>
      </c>
      <c r="H451" s="41">
        <v>0</v>
      </c>
      <c r="I451" s="42">
        <v>0</v>
      </c>
      <c r="J451" s="42">
        <v>0</v>
      </c>
      <c r="K451" s="42">
        <v>0</v>
      </c>
    </row>
    <row r="452" spans="1:11" ht="31.5" x14ac:dyDescent="0.25">
      <c r="A452" s="49"/>
      <c r="B452" s="52"/>
      <c r="C452" s="40" t="s">
        <v>109</v>
      </c>
      <c r="D452" s="41">
        <v>0</v>
      </c>
      <c r="E452" s="41">
        <v>0</v>
      </c>
      <c r="F452" s="41">
        <v>0</v>
      </c>
      <c r="G452" s="41">
        <v>0</v>
      </c>
      <c r="H452" s="41">
        <v>0</v>
      </c>
      <c r="I452" s="42">
        <v>0</v>
      </c>
      <c r="J452" s="42">
        <v>0</v>
      </c>
      <c r="K452" s="42">
        <v>0</v>
      </c>
    </row>
    <row r="453" spans="1:11" ht="47.25" x14ac:dyDescent="0.25">
      <c r="A453" s="51"/>
      <c r="B453" s="52"/>
      <c r="C453" s="40" t="s">
        <v>22</v>
      </c>
      <c r="D453" s="41">
        <v>0</v>
      </c>
      <c r="E453" s="41">
        <v>0</v>
      </c>
      <c r="F453" s="41">
        <v>0</v>
      </c>
      <c r="G453" s="41">
        <v>0</v>
      </c>
      <c r="H453" s="41">
        <v>0</v>
      </c>
      <c r="I453" s="42">
        <v>0</v>
      </c>
      <c r="J453" s="42">
        <v>0</v>
      </c>
      <c r="K453" s="42">
        <v>0</v>
      </c>
    </row>
    <row r="454" spans="1:11" x14ac:dyDescent="0.25">
      <c r="A454" s="47" t="s">
        <v>116</v>
      </c>
      <c r="B454" s="52" t="s">
        <v>25</v>
      </c>
      <c r="C454" s="40" t="s">
        <v>18</v>
      </c>
      <c r="D454" s="41">
        <f>D455+D456+D457+D458</f>
        <v>230</v>
      </c>
      <c r="E454" s="41">
        <f>E455+E456+E457+E458</f>
        <v>230</v>
      </c>
      <c r="F454" s="41">
        <f>F455+F456+F457+F458</f>
        <v>207</v>
      </c>
      <c r="G454" s="41">
        <f>G455+G456+G457+G458</f>
        <v>0</v>
      </c>
      <c r="H454" s="41">
        <f>H455+H456+H457+H458</f>
        <v>0</v>
      </c>
      <c r="I454" s="42">
        <f t="shared" si="86"/>
        <v>0</v>
      </c>
      <c r="J454" s="42">
        <f t="shared" si="87"/>
        <v>0</v>
      </c>
      <c r="K454" s="42">
        <f t="shared" si="88"/>
        <v>0</v>
      </c>
    </row>
    <row r="455" spans="1:11" ht="31.5" x14ac:dyDescent="0.25">
      <c r="A455" s="49"/>
      <c r="B455" s="52"/>
      <c r="C455" s="40" t="s">
        <v>19</v>
      </c>
      <c r="D455" s="41">
        <v>230</v>
      </c>
      <c r="E455" s="41">
        <v>230</v>
      </c>
      <c r="F455" s="41">
        <v>207</v>
      </c>
      <c r="G455" s="41">
        <v>0</v>
      </c>
      <c r="H455" s="41">
        <v>0</v>
      </c>
      <c r="I455" s="42">
        <f t="shared" si="86"/>
        <v>0</v>
      </c>
      <c r="J455" s="42">
        <f t="shared" si="87"/>
        <v>0</v>
      </c>
      <c r="K455" s="42">
        <f t="shared" si="88"/>
        <v>0</v>
      </c>
    </row>
    <row r="456" spans="1:11" ht="31.5" x14ac:dyDescent="0.25">
      <c r="A456" s="49"/>
      <c r="B456" s="52"/>
      <c r="C456" s="40" t="s">
        <v>20</v>
      </c>
      <c r="D456" s="41">
        <v>0</v>
      </c>
      <c r="E456" s="41">
        <v>0</v>
      </c>
      <c r="F456" s="41">
        <v>0</v>
      </c>
      <c r="G456" s="41">
        <v>0</v>
      </c>
      <c r="H456" s="41">
        <v>0</v>
      </c>
      <c r="I456" s="42">
        <v>0</v>
      </c>
      <c r="J456" s="42">
        <v>0</v>
      </c>
      <c r="K456" s="42">
        <v>0</v>
      </c>
    </row>
    <row r="457" spans="1:11" ht="31.5" x14ac:dyDescent="0.25">
      <c r="A457" s="49"/>
      <c r="B457" s="52"/>
      <c r="C457" s="40" t="s">
        <v>109</v>
      </c>
      <c r="D457" s="41">
        <v>0</v>
      </c>
      <c r="E457" s="41">
        <v>0</v>
      </c>
      <c r="F457" s="41">
        <v>0</v>
      </c>
      <c r="G457" s="41">
        <v>0</v>
      </c>
      <c r="H457" s="41">
        <v>0</v>
      </c>
      <c r="I457" s="42">
        <v>0</v>
      </c>
      <c r="J457" s="42">
        <v>0</v>
      </c>
      <c r="K457" s="42">
        <v>0</v>
      </c>
    </row>
    <row r="458" spans="1:11" ht="47.25" x14ac:dyDescent="0.25">
      <c r="A458" s="51"/>
      <c r="B458" s="52"/>
      <c r="C458" s="40" t="s">
        <v>22</v>
      </c>
      <c r="D458" s="41">
        <v>0</v>
      </c>
      <c r="E458" s="41">
        <v>0</v>
      </c>
      <c r="F458" s="41">
        <v>0</v>
      </c>
      <c r="G458" s="41">
        <v>0</v>
      </c>
      <c r="H458" s="41">
        <v>0</v>
      </c>
      <c r="I458" s="42">
        <v>0</v>
      </c>
      <c r="J458" s="42">
        <v>0</v>
      </c>
      <c r="K458" s="42">
        <v>0</v>
      </c>
    </row>
    <row r="459" spans="1:11" x14ac:dyDescent="0.25">
      <c r="A459" s="47" t="s">
        <v>117</v>
      </c>
      <c r="B459" s="52" t="s">
        <v>25</v>
      </c>
      <c r="C459" s="40" t="s">
        <v>18</v>
      </c>
      <c r="D459" s="41">
        <f>D460+D461+D462+D463</f>
        <v>0</v>
      </c>
      <c r="E459" s="41">
        <f>E460+E461+E462+E463</f>
        <v>0</v>
      </c>
      <c r="F459" s="41">
        <f>F460+F461+F462+F463</f>
        <v>0</v>
      </c>
      <c r="G459" s="41">
        <f>G460+G461+G462+G463</f>
        <v>0</v>
      </c>
      <c r="H459" s="41">
        <f>H460+H461+H462+H463</f>
        <v>0</v>
      </c>
      <c r="I459" s="42">
        <v>0</v>
      </c>
      <c r="J459" s="42">
        <v>0</v>
      </c>
      <c r="K459" s="42">
        <v>0</v>
      </c>
    </row>
    <row r="460" spans="1:11" ht="31.5" x14ac:dyDescent="0.25">
      <c r="A460" s="49"/>
      <c r="B460" s="52"/>
      <c r="C460" s="40" t="s">
        <v>19</v>
      </c>
      <c r="D460" s="41">
        <v>0</v>
      </c>
      <c r="E460" s="41">
        <v>0</v>
      </c>
      <c r="F460" s="41">
        <v>0</v>
      </c>
      <c r="G460" s="41">
        <v>0</v>
      </c>
      <c r="H460" s="41">
        <v>0</v>
      </c>
      <c r="I460" s="42">
        <v>0</v>
      </c>
      <c r="J460" s="42">
        <v>0</v>
      </c>
      <c r="K460" s="42">
        <v>0</v>
      </c>
    </row>
    <row r="461" spans="1:11" ht="31.5" x14ac:dyDescent="0.25">
      <c r="A461" s="49"/>
      <c r="B461" s="52"/>
      <c r="C461" s="40" t="s">
        <v>20</v>
      </c>
      <c r="D461" s="41">
        <v>0</v>
      </c>
      <c r="E461" s="41">
        <v>0</v>
      </c>
      <c r="F461" s="41">
        <v>0</v>
      </c>
      <c r="G461" s="41">
        <v>0</v>
      </c>
      <c r="H461" s="41">
        <v>0</v>
      </c>
      <c r="I461" s="42">
        <v>0</v>
      </c>
      <c r="J461" s="42">
        <v>0</v>
      </c>
      <c r="K461" s="42">
        <v>0</v>
      </c>
    </row>
    <row r="462" spans="1:11" ht="31.5" x14ac:dyDescent="0.25">
      <c r="A462" s="49"/>
      <c r="B462" s="52"/>
      <c r="C462" s="40" t="s">
        <v>109</v>
      </c>
      <c r="D462" s="41">
        <v>0</v>
      </c>
      <c r="E462" s="41">
        <v>0</v>
      </c>
      <c r="F462" s="41">
        <v>0</v>
      </c>
      <c r="G462" s="41">
        <v>0</v>
      </c>
      <c r="H462" s="41">
        <v>0</v>
      </c>
      <c r="I462" s="42">
        <v>0</v>
      </c>
      <c r="J462" s="42">
        <v>0</v>
      </c>
      <c r="K462" s="42">
        <v>0</v>
      </c>
    </row>
    <row r="463" spans="1:11" ht="47.25" x14ac:dyDescent="0.25">
      <c r="A463" s="51"/>
      <c r="B463" s="52"/>
      <c r="C463" s="40" t="s">
        <v>22</v>
      </c>
      <c r="D463" s="41">
        <v>0</v>
      </c>
      <c r="E463" s="41">
        <v>0</v>
      </c>
      <c r="F463" s="41">
        <v>0</v>
      </c>
      <c r="G463" s="41">
        <v>0</v>
      </c>
      <c r="H463" s="41">
        <v>0</v>
      </c>
      <c r="I463" s="42">
        <v>0</v>
      </c>
      <c r="J463" s="42">
        <v>0</v>
      </c>
      <c r="K463" s="42">
        <v>0</v>
      </c>
    </row>
    <row r="464" spans="1:11" x14ac:dyDescent="0.25">
      <c r="A464" s="47" t="s">
        <v>118</v>
      </c>
      <c r="B464" s="47" t="s">
        <v>31</v>
      </c>
      <c r="C464" s="40" t="s">
        <v>18</v>
      </c>
      <c r="D464" s="41">
        <f>D465+D466+D467+D468</f>
        <v>0</v>
      </c>
      <c r="E464" s="41">
        <f>E465+E466+E467+E468</f>
        <v>0</v>
      </c>
      <c r="F464" s="41">
        <f>F465+F466+F467+F468</f>
        <v>0</v>
      </c>
      <c r="G464" s="41">
        <f>G465+G466+G467+G468</f>
        <v>0</v>
      </c>
      <c r="H464" s="41">
        <f>H465+H466+H467+H468</f>
        <v>0</v>
      </c>
      <c r="I464" s="42">
        <v>0</v>
      </c>
      <c r="J464" s="42">
        <v>0</v>
      </c>
      <c r="K464" s="42">
        <v>0</v>
      </c>
    </row>
    <row r="465" spans="1:11" ht="31.5" x14ac:dyDescent="0.25">
      <c r="A465" s="49"/>
      <c r="B465" s="49"/>
      <c r="C465" s="40" t="s">
        <v>19</v>
      </c>
      <c r="D465" s="41">
        <v>0</v>
      </c>
      <c r="E465" s="41">
        <v>0</v>
      </c>
      <c r="F465" s="41">
        <f>340-340</f>
        <v>0</v>
      </c>
      <c r="G465" s="41">
        <f>340-340</f>
        <v>0</v>
      </c>
      <c r="H465" s="41">
        <f>340-340</f>
        <v>0</v>
      </c>
      <c r="I465" s="42">
        <v>0</v>
      </c>
      <c r="J465" s="42">
        <v>0</v>
      </c>
      <c r="K465" s="42">
        <v>0</v>
      </c>
    </row>
    <row r="466" spans="1:11" ht="31.5" x14ac:dyDescent="0.25">
      <c r="A466" s="49"/>
      <c r="B466" s="49"/>
      <c r="C466" s="40" t="s">
        <v>20</v>
      </c>
      <c r="D466" s="41">
        <v>0</v>
      </c>
      <c r="E466" s="41">
        <v>0</v>
      </c>
      <c r="F466" s="41">
        <v>0</v>
      </c>
      <c r="G466" s="41">
        <v>0</v>
      </c>
      <c r="H466" s="41">
        <v>0</v>
      </c>
      <c r="I466" s="42">
        <v>0</v>
      </c>
      <c r="J466" s="42">
        <v>0</v>
      </c>
      <c r="K466" s="42">
        <v>0</v>
      </c>
    </row>
    <row r="467" spans="1:11" ht="31.5" x14ac:dyDescent="0.25">
      <c r="A467" s="49"/>
      <c r="B467" s="49"/>
      <c r="C467" s="40" t="s">
        <v>109</v>
      </c>
      <c r="D467" s="41">
        <v>0</v>
      </c>
      <c r="E467" s="41">
        <v>0</v>
      </c>
      <c r="F467" s="41">
        <v>0</v>
      </c>
      <c r="G467" s="41">
        <v>0</v>
      </c>
      <c r="H467" s="41">
        <v>0</v>
      </c>
      <c r="I467" s="42">
        <v>0</v>
      </c>
      <c r="J467" s="42">
        <v>0</v>
      </c>
      <c r="K467" s="42">
        <v>0</v>
      </c>
    </row>
    <row r="468" spans="1:11" ht="47.25" x14ac:dyDescent="0.25">
      <c r="A468" s="51"/>
      <c r="B468" s="51"/>
      <c r="C468" s="40" t="s">
        <v>22</v>
      </c>
      <c r="D468" s="41">
        <v>0</v>
      </c>
      <c r="E468" s="41">
        <v>0</v>
      </c>
      <c r="F468" s="41">
        <v>0</v>
      </c>
      <c r="G468" s="41">
        <v>0</v>
      </c>
      <c r="H468" s="41">
        <v>0</v>
      </c>
      <c r="I468" s="42">
        <v>0</v>
      </c>
      <c r="J468" s="42">
        <v>0</v>
      </c>
      <c r="K468" s="42">
        <v>0</v>
      </c>
    </row>
    <row r="469" spans="1:11" x14ac:dyDescent="0.25">
      <c r="A469" s="47" t="s">
        <v>119</v>
      </c>
      <c r="B469" s="47" t="s">
        <v>31</v>
      </c>
      <c r="C469" s="40" t="s">
        <v>18</v>
      </c>
      <c r="D469" s="41">
        <f>D470+D471+D472+D473</f>
        <v>0</v>
      </c>
      <c r="E469" s="41">
        <f>E470+E471+E472+E473</f>
        <v>0</v>
      </c>
      <c r="F469" s="41">
        <f>F470+F471+F472+F473</f>
        <v>0</v>
      </c>
      <c r="G469" s="41">
        <f>G470+G471+G472+G473</f>
        <v>0</v>
      </c>
      <c r="H469" s="41">
        <f>H470+H471+H472+H473</f>
        <v>0</v>
      </c>
      <c r="I469" s="42">
        <v>0</v>
      </c>
      <c r="J469" s="42">
        <v>0</v>
      </c>
      <c r="K469" s="42">
        <v>0</v>
      </c>
    </row>
    <row r="470" spans="1:11" ht="31.5" x14ac:dyDescent="0.25">
      <c r="A470" s="49"/>
      <c r="B470" s="49"/>
      <c r="C470" s="40" t="s">
        <v>19</v>
      </c>
      <c r="D470" s="41">
        <v>0</v>
      </c>
      <c r="E470" s="41">
        <v>0</v>
      </c>
      <c r="F470" s="41">
        <f>170-170</f>
        <v>0</v>
      </c>
      <c r="G470" s="41">
        <f>170-170</f>
        <v>0</v>
      </c>
      <c r="H470" s="41">
        <f>170-170</f>
        <v>0</v>
      </c>
      <c r="I470" s="42">
        <v>0</v>
      </c>
      <c r="J470" s="42">
        <v>0</v>
      </c>
      <c r="K470" s="42">
        <v>0</v>
      </c>
    </row>
    <row r="471" spans="1:11" ht="31.5" x14ac:dyDescent="0.25">
      <c r="A471" s="49"/>
      <c r="B471" s="49"/>
      <c r="C471" s="40" t="s">
        <v>20</v>
      </c>
      <c r="D471" s="41">
        <v>0</v>
      </c>
      <c r="E471" s="41">
        <v>0</v>
      </c>
      <c r="F471" s="41">
        <v>0</v>
      </c>
      <c r="G471" s="41">
        <v>0</v>
      </c>
      <c r="H471" s="41">
        <v>0</v>
      </c>
      <c r="I471" s="42">
        <v>0</v>
      </c>
      <c r="J471" s="42">
        <v>0</v>
      </c>
      <c r="K471" s="42">
        <v>0</v>
      </c>
    </row>
    <row r="472" spans="1:11" ht="31.5" x14ac:dyDescent="0.25">
      <c r="A472" s="49"/>
      <c r="B472" s="49"/>
      <c r="C472" s="40" t="s">
        <v>109</v>
      </c>
      <c r="D472" s="41">
        <v>0</v>
      </c>
      <c r="E472" s="41">
        <v>0</v>
      </c>
      <c r="F472" s="41">
        <v>0</v>
      </c>
      <c r="G472" s="41">
        <v>0</v>
      </c>
      <c r="H472" s="41">
        <v>0</v>
      </c>
      <c r="I472" s="42">
        <v>0</v>
      </c>
      <c r="J472" s="42">
        <v>0</v>
      </c>
      <c r="K472" s="42">
        <v>0</v>
      </c>
    </row>
    <row r="473" spans="1:11" ht="47.25" x14ac:dyDescent="0.25">
      <c r="A473" s="51"/>
      <c r="B473" s="51"/>
      <c r="C473" s="40" t="s">
        <v>22</v>
      </c>
      <c r="D473" s="41">
        <v>0</v>
      </c>
      <c r="E473" s="41">
        <v>0</v>
      </c>
      <c r="F473" s="41">
        <v>0</v>
      </c>
      <c r="G473" s="65">
        <v>0</v>
      </c>
      <c r="H473" s="65">
        <v>0</v>
      </c>
      <c r="I473" s="42">
        <v>0</v>
      </c>
      <c r="J473" s="42">
        <v>0</v>
      </c>
      <c r="K473" s="42">
        <v>0</v>
      </c>
    </row>
    <row r="474" spans="1:11" x14ac:dyDescent="0.25">
      <c r="A474" s="47" t="s">
        <v>120</v>
      </c>
      <c r="B474" s="52" t="s">
        <v>25</v>
      </c>
      <c r="C474" s="40" t="s">
        <v>18</v>
      </c>
      <c r="D474" s="41">
        <f>D475+D476+D477+D478</f>
        <v>15</v>
      </c>
      <c r="E474" s="41">
        <f>E475+E476+E477+E478</f>
        <v>15</v>
      </c>
      <c r="F474" s="41">
        <f>F475+F476+F477+F478</f>
        <v>13.5</v>
      </c>
      <c r="G474" s="41">
        <f>G475+G476+G477+G478</f>
        <v>0</v>
      </c>
      <c r="H474" s="41">
        <f>H475+H476+H477+H478</f>
        <v>0</v>
      </c>
      <c r="I474" s="42">
        <f t="shared" ref="I474:I495" si="94">H474/D474*100</f>
        <v>0</v>
      </c>
      <c r="J474" s="42">
        <f t="shared" ref="J474:J495" si="95">G474/E474*100</f>
        <v>0</v>
      </c>
      <c r="K474" s="42">
        <f t="shared" ref="K474:K495" si="96">G474/F474*100</f>
        <v>0</v>
      </c>
    </row>
    <row r="475" spans="1:11" ht="31.5" x14ac:dyDescent="0.25">
      <c r="A475" s="49"/>
      <c r="B475" s="52"/>
      <c r="C475" s="40" t="s">
        <v>19</v>
      </c>
      <c r="D475" s="41">
        <v>15</v>
      </c>
      <c r="E475" s="41">
        <v>15</v>
      </c>
      <c r="F475" s="41">
        <v>13.5</v>
      </c>
      <c r="G475" s="41">
        <v>0</v>
      </c>
      <c r="H475" s="41">
        <v>0</v>
      </c>
      <c r="I475" s="42">
        <f t="shared" si="94"/>
        <v>0</v>
      </c>
      <c r="J475" s="42">
        <f t="shared" si="95"/>
        <v>0</v>
      </c>
      <c r="K475" s="42">
        <f t="shared" si="96"/>
        <v>0</v>
      </c>
    </row>
    <row r="476" spans="1:11" ht="31.5" x14ac:dyDescent="0.25">
      <c r="A476" s="49"/>
      <c r="B476" s="52"/>
      <c r="C476" s="40" t="s">
        <v>20</v>
      </c>
      <c r="D476" s="41">
        <v>0</v>
      </c>
      <c r="E476" s="41">
        <v>0</v>
      </c>
      <c r="F476" s="41">
        <v>0</v>
      </c>
      <c r="G476" s="41">
        <v>0</v>
      </c>
      <c r="H476" s="41">
        <v>0</v>
      </c>
      <c r="I476" s="42">
        <v>0</v>
      </c>
      <c r="J476" s="42">
        <v>0</v>
      </c>
      <c r="K476" s="42">
        <v>0</v>
      </c>
    </row>
    <row r="477" spans="1:11" ht="31.5" x14ac:dyDescent="0.25">
      <c r="A477" s="49"/>
      <c r="B477" s="52"/>
      <c r="C477" s="40" t="s">
        <v>109</v>
      </c>
      <c r="D477" s="41">
        <v>0</v>
      </c>
      <c r="E477" s="41">
        <v>0</v>
      </c>
      <c r="F477" s="41">
        <v>0</v>
      </c>
      <c r="G477" s="41">
        <v>0</v>
      </c>
      <c r="H477" s="41">
        <v>0</v>
      </c>
      <c r="I477" s="42">
        <v>0</v>
      </c>
      <c r="J477" s="42">
        <v>0</v>
      </c>
      <c r="K477" s="42">
        <v>0</v>
      </c>
    </row>
    <row r="478" spans="1:11" ht="47.25" x14ac:dyDescent="0.25">
      <c r="A478" s="51"/>
      <c r="B478" s="52"/>
      <c r="C478" s="40" t="s">
        <v>22</v>
      </c>
      <c r="D478" s="41">
        <v>0</v>
      </c>
      <c r="E478" s="41">
        <v>0</v>
      </c>
      <c r="F478" s="41">
        <v>0</v>
      </c>
      <c r="G478" s="41">
        <v>0</v>
      </c>
      <c r="H478" s="41">
        <v>0</v>
      </c>
      <c r="I478" s="42">
        <v>0</v>
      </c>
      <c r="J478" s="42">
        <v>0</v>
      </c>
      <c r="K478" s="42">
        <v>0</v>
      </c>
    </row>
    <row r="479" spans="1:11" x14ac:dyDescent="0.25">
      <c r="A479" s="47" t="s">
        <v>121</v>
      </c>
      <c r="B479" s="52" t="s">
        <v>25</v>
      </c>
      <c r="C479" s="40" t="s">
        <v>18</v>
      </c>
      <c r="D479" s="41">
        <f>D480+D481+D482+D483</f>
        <v>160</v>
      </c>
      <c r="E479" s="41">
        <f>E480+E481+E482+E483</f>
        <v>160</v>
      </c>
      <c r="F479" s="41">
        <f>F480+F481+F482+F483</f>
        <v>144</v>
      </c>
      <c r="G479" s="41">
        <f>G480+G481+G482+G483</f>
        <v>0</v>
      </c>
      <c r="H479" s="41">
        <f>H480+H481+H482+H483</f>
        <v>0</v>
      </c>
      <c r="I479" s="42">
        <f t="shared" si="94"/>
        <v>0</v>
      </c>
      <c r="J479" s="42">
        <f t="shared" si="95"/>
        <v>0</v>
      </c>
      <c r="K479" s="42">
        <f t="shared" si="96"/>
        <v>0</v>
      </c>
    </row>
    <row r="480" spans="1:11" ht="31.5" x14ac:dyDescent="0.25">
      <c r="A480" s="49"/>
      <c r="B480" s="52"/>
      <c r="C480" s="40" t="s">
        <v>19</v>
      </c>
      <c r="D480" s="41">
        <v>160</v>
      </c>
      <c r="E480" s="41">
        <v>160</v>
      </c>
      <c r="F480" s="41">
        <v>144</v>
      </c>
      <c r="G480" s="41">
        <v>0</v>
      </c>
      <c r="H480" s="41">
        <v>0</v>
      </c>
      <c r="I480" s="42">
        <f t="shared" si="94"/>
        <v>0</v>
      </c>
      <c r="J480" s="42">
        <f t="shared" si="95"/>
        <v>0</v>
      </c>
      <c r="K480" s="42">
        <f t="shared" si="96"/>
        <v>0</v>
      </c>
    </row>
    <row r="481" spans="1:11" ht="31.5" x14ac:dyDescent="0.25">
      <c r="A481" s="49"/>
      <c r="B481" s="52"/>
      <c r="C481" s="40" t="s">
        <v>20</v>
      </c>
      <c r="D481" s="41">
        <v>0</v>
      </c>
      <c r="E481" s="41">
        <v>0</v>
      </c>
      <c r="F481" s="41">
        <v>0</v>
      </c>
      <c r="G481" s="41">
        <v>0</v>
      </c>
      <c r="H481" s="41">
        <v>0</v>
      </c>
      <c r="I481" s="42">
        <v>0</v>
      </c>
      <c r="J481" s="42">
        <v>0</v>
      </c>
      <c r="K481" s="42">
        <v>0</v>
      </c>
    </row>
    <row r="482" spans="1:11" ht="31.5" x14ac:dyDescent="0.25">
      <c r="A482" s="49"/>
      <c r="B482" s="52"/>
      <c r="C482" s="40" t="s">
        <v>109</v>
      </c>
      <c r="D482" s="41">
        <v>0</v>
      </c>
      <c r="E482" s="41">
        <v>0</v>
      </c>
      <c r="F482" s="41">
        <v>0</v>
      </c>
      <c r="G482" s="41">
        <v>0</v>
      </c>
      <c r="H482" s="41">
        <v>0</v>
      </c>
      <c r="I482" s="42">
        <v>0</v>
      </c>
      <c r="J482" s="42">
        <v>0</v>
      </c>
      <c r="K482" s="42">
        <v>0</v>
      </c>
    </row>
    <row r="483" spans="1:11" ht="47.25" x14ac:dyDescent="0.25">
      <c r="A483" s="51"/>
      <c r="B483" s="52"/>
      <c r="C483" s="40" t="s">
        <v>22</v>
      </c>
      <c r="D483" s="41">
        <v>0</v>
      </c>
      <c r="E483" s="41">
        <v>0</v>
      </c>
      <c r="F483" s="41">
        <v>0</v>
      </c>
      <c r="G483" s="41">
        <v>0</v>
      </c>
      <c r="H483" s="41">
        <v>0</v>
      </c>
      <c r="I483" s="42">
        <v>0</v>
      </c>
      <c r="J483" s="42">
        <v>0</v>
      </c>
      <c r="K483" s="42">
        <v>0</v>
      </c>
    </row>
    <row r="484" spans="1:11" x14ac:dyDescent="0.25">
      <c r="A484" s="47" t="s">
        <v>122</v>
      </c>
      <c r="B484" s="47" t="s">
        <v>38</v>
      </c>
      <c r="C484" s="40" t="s">
        <v>18</v>
      </c>
      <c r="D484" s="41">
        <f>D485+D486+D487+D488</f>
        <v>0</v>
      </c>
      <c r="E484" s="41">
        <f>E485+E486+E487+E488</f>
        <v>0</v>
      </c>
      <c r="F484" s="41">
        <f>F485+F486+F487+F488</f>
        <v>0</v>
      </c>
      <c r="G484" s="41">
        <f>G485+G486+G487+G488</f>
        <v>0</v>
      </c>
      <c r="H484" s="41">
        <f>H485+H486+H487+H488</f>
        <v>0</v>
      </c>
      <c r="I484" s="42">
        <v>0</v>
      </c>
      <c r="J484" s="42">
        <v>0</v>
      </c>
      <c r="K484" s="42">
        <v>0</v>
      </c>
    </row>
    <row r="485" spans="1:11" ht="31.5" x14ac:dyDescent="0.25">
      <c r="A485" s="49"/>
      <c r="B485" s="49"/>
      <c r="C485" s="40" t="s">
        <v>19</v>
      </c>
      <c r="D485" s="41">
        <v>0</v>
      </c>
      <c r="E485" s="41">
        <v>0</v>
      </c>
      <c r="F485" s="41">
        <v>0</v>
      </c>
      <c r="G485" s="41">
        <v>0</v>
      </c>
      <c r="H485" s="41">
        <v>0</v>
      </c>
      <c r="I485" s="42">
        <v>0</v>
      </c>
      <c r="J485" s="42">
        <v>0</v>
      </c>
      <c r="K485" s="42">
        <v>0</v>
      </c>
    </row>
    <row r="486" spans="1:11" ht="31.5" x14ac:dyDescent="0.25">
      <c r="A486" s="49"/>
      <c r="B486" s="49"/>
      <c r="C486" s="40" t="s">
        <v>20</v>
      </c>
      <c r="D486" s="41">
        <v>0</v>
      </c>
      <c r="E486" s="41">
        <v>0</v>
      </c>
      <c r="F486" s="41">
        <v>0</v>
      </c>
      <c r="G486" s="41">
        <v>0</v>
      </c>
      <c r="H486" s="41">
        <v>0</v>
      </c>
      <c r="I486" s="42">
        <v>0</v>
      </c>
      <c r="J486" s="42">
        <v>0</v>
      </c>
      <c r="K486" s="42">
        <v>0</v>
      </c>
    </row>
    <row r="487" spans="1:11" ht="31.5" x14ac:dyDescent="0.25">
      <c r="A487" s="49"/>
      <c r="B487" s="49"/>
      <c r="C487" s="40" t="s">
        <v>109</v>
      </c>
      <c r="D487" s="41">
        <v>0</v>
      </c>
      <c r="E487" s="41">
        <v>0</v>
      </c>
      <c r="F487" s="41">
        <v>0</v>
      </c>
      <c r="G487" s="41">
        <v>0</v>
      </c>
      <c r="H487" s="41">
        <v>0</v>
      </c>
      <c r="I487" s="42">
        <v>0</v>
      </c>
      <c r="J487" s="42">
        <v>0</v>
      </c>
      <c r="K487" s="42">
        <v>0</v>
      </c>
    </row>
    <row r="488" spans="1:11" ht="47.25" x14ac:dyDescent="0.25">
      <c r="A488" s="51"/>
      <c r="B488" s="51"/>
      <c r="C488" s="40" t="s">
        <v>22</v>
      </c>
      <c r="D488" s="41">
        <v>0</v>
      </c>
      <c r="E488" s="41">
        <v>0</v>
      </c>
      <c r="F488" s="41">
        <v>0</v>
      </c>
      <c r="G488" s="41">
        <v>0</v>
      </c>
      <c r="H488" s="41">
        <v>0</v>
      </c>
      <c r="I488" s="42">
        <v>0</v>
      </c>
      <c r="J488" s="42">
        <v>0</v>
      </c>
      <c r="K488" s="42">
        <v>0</v>
      </c>
    </row>
    <row r="489" spans="1:11" x14ac:dyDescent="0.25">
      <c r="A489" s="47" t="s">
        <v>123</v>
      </c>
      <c r="B489" s="47" t="s">
        <v>97</v>
      </c>
      <c r="C489" s="40" t="s">
        <v>18</v>
      </c>
      <c r="D489" s="41">
        <f>D490+D491+D492+D493</f>
        <v>0</v>
      </c>
      <c r="E489" s="41">
        <f>E490+E491+E492+E493</f>
        <v>0</v>
      </c>
      <c r="F489" s="41">
        <f>F490+F491+F492+F493</f>
        <v>0</v>
      </c>
      <c r="G489" s="41">
        <f>G490+G491+G492+G493</f>
        <v>0</v>
      </c>
      <c r="H489" s="41">
        <f>H490+H491+H492+H493</f>
        <v>0</v>
      </c>
      <c r="I489" s="42">
        <v>0</v>
      </c>
      <c r="J489" s="42">
        <v>0</v>
      </c>
      <c r="K489" s="42">
        <v>0</v>
      </c>
    </row>
    <row r="490" spans="1:11" ht="31.5" x14ac:dyDescent="0.25">
      <c r="A490" s="49"/>
      <c r="B490" s="49"/>
      <c r="C490" s="40" t="s">
        <v>19</v>
      </c>
      <c r="D490" s="41">
        <v>0</v>
      </c>
      <c r="E490" s="41">
        <v>0</v>
      </c>
      <c r="F490" s="41">
        <v>0</v>
      </c>
      <c r="G490" s="41">
        <v>0</v>
      </c>
      <c r="H490" s="41">
        <v>0</v>
      </c>
      <c r="I490" s="42">
        <v>0</v>
      </c>
      <c r="J490" s="42">
        <v>0</v>
      </c>
      <c r="K490" s="42">
        <v>0</v>
      </c>
    </row>
    <row r="491" spans="1:11" ht="31.5" x14ac:dyDescent="0.25">
      <c r="A491" s="49"/>
      <c r="B491" s="49"/>
      <c r="C491" s="40" t="s">
        <v>20</v>
      </c>
      <c r="D491" s="41">
        <v>0</v>
      </c>
      <c r="E491" s="41">
        <v>0</v>
      </c>
      <c r="F491" s="41">
        <v>0</v>
      </c>
      <c r="G491" s="41">
        <v>0</v>
      </c>
      <c r="H491" s="41">
        <v>0</v>
      </c>
      <c r="I491" s="42">
        <v>0</v>
      </c>
      <c r="J491" s="42">
        <v>0</v>
      </c>
      <c r="K491" s="42">
        <v>0</v>
      </c>
    </row>
    <row r="492" spans="1:11" ht="31.5" x14ac:dyDescent="0.25">
      <c r="A492" s="49"/>
      <c r="B492" s="49"/>
      <c r="C492" s="40" t="s">
        <v>109</v>
      </c>
      <c r="D492" s="41">
        <v>0</v>
      </c>
      <c r="E492" s="41">
        <v>0</v>
      </c>
      <c r="F492" s="41">
        <v>0</v>
      </c>
      <c r="G492" s="41">
        <v>0</v>
      </c>
      <c r="H492" s="41">
        <v>0</v>
      </c>
      <c r="I492" s="42">
        <v>0</v>
      </c>
      <c r="J492" s="42">
        <v>0</v>
      </c>
      <c r="K492" s="42">
        <v>0</v>
      </c>
    </row>
    <row r="493" spans="1:11" ht="47.25" x14ac:dyDescent="0.25">
      <c r="A493" s="51"/>
      <c r="B493" s="51"/>
      <c r="C493" s="40" t="s">
        <v>22</v>
      </c>
      <c r="D493" s="41">
        <v>0</v>
      </c>
      <c r="E493" s="41">
        <v>0</v>
      </c>
      <c r="F493" s="41">
        <v>0</v>
      </c>
      <c r="G493" s="41">
        <v>0</v>
      </c>
      <c r="H493" s="41">
        <v>0</v>
      </c>
      <c r="I493" s="42">
        <v>0</v>
      </c>
      <c r="J493" s="42">
        <v>0</v>
      </c>
      <c r="K493" s="42">
        <v>0</v>
      </c>
    </row>
    <row r="494" spans="1:11" x14ac:dyDescent="0.25">
      <c r="A494" s="39" t="s">
        <v>124</v>
      </c>
      <c r="B494" s="59" t="s">
        <v>125</v>
      </c>
      <c r="C494" s="40" t="s">
        <v>18</v>
      </c>
      <c r="D494" s="41">
        <f>D495+D496+D497+D498</f>
        <v>25</v>
      </c>
      <c r="E494" s="41">
        <f>E495+E496+E497+E498</f>
        <v>25</v>
      </c>
      <c r="F494" s="41">
        <f>F495+F496+F497+F498</f>
        <v>22.5</v>
      </c>
      <c r="G494" s="41">
        <f>G495+G496+G497+G498</f>
        <v>0</v>
      </c>
      <c r="H494" s="41">
        <f>H495+H496+H497+H498</f>
        <v>0</v>
      </c>
      <c r="I494" s="42">
        <f t="shared" si="94"/>
        <v>0</v>
      </c>
      <c r="J494" s="42">
        <f t="shared" si="95"/>
        <v>0</v>
      </c>
      <c r="K494" s="42">
        <f t="shared" si="96"/>
        <v>0</v>
      </c>
    </row>
    <row r="495" spans="1:11" ht="31.5" x14ac:dyDescent="0.25">
      <c r="A495" s="39"/>
      <c r="B495" s="59"/>
      <c r="C495" s="40" t="s">
        <v>19</v>
      </c>
      <c r="D495" s="41">
        <f t="shared" ref="D495:H498" si="97">D501</f>
        <v>25</v>
      </c>
      <c r="E495" s="41">
        <f t="shared" si="97"/>
        <v>25</v>
      </c>
      <c r="F495" s="41">
        <f t="shared" si="97"/>
        <v>22.5</v>
      </c>
      <c r="G495" s="41">
        <f t="shared" si="97"/>
        <v>0</v>
      </c>
      <c r="H495" s="41">
        <f t="shared" si="97"/>
        <v>0</v>
      </c>
      <c r="I495" s="42">
        <f t="shared" si="94"/>
        <v>0</v>
      </c>
      <c r="J495" s="42">
        <f t="shared" si="95"/>
        <v>0</v>
      </c>
      <c r="K495" s="42">
        <f t="shared" si="96"/>
        <v>0</v>
      </c>
    </row>
    <row r="496" spans="1:11" ht="47.25" x14ac:dyDescent="0.25">
      <c r="A496" s="39"/>
      <c r="B496" s="59"/>
      <c r="C496" s="40" t="s">
        <v>35</v>
      </c>
      <c r="D496" s="41">
        <f t="shared" si="97"/>
        <v>0</v>
      </c>
      <c r="E496" s="41">
        <f t="shared" si="97"/>
        <v>0</v>
      </c>
      <c r="F496" s="41">
        <f t="shared" si="97"/>
        <v>0</v>
      </c>
      <c r="G496" s="41">
        <f t="shared" si="97"/>
        <v>0</v>
      </c>
      <c r="H496" s="41">
        <f t="shared" si="97"/>
        <v>0</v>
      </c>
      <c r="I496" s="42">
        <v>0</v>
      </c>
      <c r="J496" s="42">
        <v>0</v>
      </c>
      <c r="K496" s="42">
        <v>0</v>
      </c>
    </row>
    <row r="497" spans="1:11" ht="47.25" x14ac:dyDescent="0.25">
      <c r="A497" s="39"/>
      <c r="B497" s="59"/>
      <c r="C497" s="40" t="s">
        <v>21</v>
      </c>
      <c r="D497" s="41">
        <f t="shared" si="97"/>
        <v>0</v>
      </c>
      <c r="E497" s="41">
        <f t="shared" si="97"/>
        <v>0</v>
      </c>
      <c r="F497" s="41">
        <f t="shared" si="97"/>
        <v>0</v>
      </c>
      <c r="G497" s="41">
        <f t="shared" si="97"/>
        <v>0</v>
      </c>
      <c r="H497" s="41">
        <f t="shared" si="97"/>
        <v>0</v>
      </c>
      <c r="I497" s="42">
        <v>0</v>
      </c>
      <c r="J497" s="42">
        <v>0</v>
      </c>
      <c r="K497" s="42">
        <v>0</v>
      </c>
    </row>
    <row r="498" spans="1:11" ht="47.25" x14ac:dyDescent="0.25">
      <c r="A498" s="39"/>
      <c r="B498" s="59"/>
      <c r="C498" s="40" t="s">
        <v>22</v>
      </c>
      <c r="D498" s="41">
        <f t="shared" si="97"/>
        <v>0</v>
      </c>
      <c r="E498" s="41">
        <f t="shared" si="97"/>
        <v>0</v>
      </c>
      <c r="F498" s="41">
        <f t="shared" si="97"/>
        <v>0</v>
      </c>
      <c r="G498" s="41">
        <f t="shared" si="97"/>
        <v>0</v>
      </c>
      <c r="H498" s="41">
        <f t="shared" si="97"/>
        <v>0</v>
      </c>
      <c r="I498" s="42">
        <v>0</v>
      </c>
      <c r="J498" s="42">
        <v>0</v>
      </c>
      <c r="K498" s="42">
        <v>0</v>
      </c>
    </row>
    <row r="499" spans="1:11" x14ac:dyDescent="0.25">
      <c r="A499" s="39"/>
      <c r="B499" s="56" t="s">
        <v>23</v>
      </c>
      <c r="C499" s="57"/>
      <c r="D499" s="57"/>
      <c r="E499" s="57"/>
      <c r="F499" s="57"/>
      <c r="G499" s="57"/>
      <c r="H499" s="57"/>
      <c r="I499" s="57"/>
      <c r="J499" s="57"/>
      <c r="K499" s="58"/>
    </row>
    <row r="500" spans="1:11" x14ac:dyDescent="0.25">
      <c r="A500" s="39"/>
      <c r="B500" s="59" t="s">
        <v>25</v>
      </c>
      <c r="C500" s="40" t="s">
        <v>18</v>
      </c>
      <c r="D500" s="41">
        <f>D501+D502+D503+D504</f>
        <v>25</v>
      </c>
      <c r="E500" s="41">
        <f>E501+E502+E503+E504</f>
        <v>25</v>
      </c>
      <c r="F500" s="41">
        <f>F501+F502+F503+F504</f>
        <v>22.5</v>
      </c>
      <c r="G500" s="41">
        <f>G501+G502+G503+G504</f>
        <v>0</v>
      </c>
      <c r="H500" s="41">
        <f>H501+H502+H503+H504</f>
        <v>0</v>
      </c>
      <c r="I500" s="42">
        <f>H500/D500*100</f>
        <v>0</v>
      </c>
      <c r="J500" s="42">
        <f>G500/E500*100</f>
        <v>0</v>
      </c>
      <c r="K500" s="42">
        <f>G500/F500*100</f>
        <v>0</v>
      </c>
    </row>
    <row r="501" spans="1:11" ht="31.5" x14ac:dyDescent="0.25">
      <c r="A501" s="39"/>
      <c r="B501" s="59"/>
      <c r="C501" s="40" t="s">
        <v>19</v>
      </c>
      <c r="D501" s="41">
        <f>D506+D511</f>
        <v>25</v>
      </c>
      <c r="E501" s="41">
        <f>E506+E511</f>
        <v>25</v>
      </c>
      <c r="F501" s="41">
        <f>F506+F511</f>
        <v>22.5</v>
      </c>
      <c r="G501" s="41">
        <f>G506+G511</f>
        <v>0</v>
      </c>
      <c r="H501" s="41">
        <f>H506+H511</f>
        <v>0</v>
      </c>
      <c r="I501" s="42">
        <f t="shared" ref="I501:I511" si="98">H501/D501*100</f>
        <v>0</v>
      </c>
      <c r="J501" s="42">
        <f t="shared" ref="J501:J511" si="99">G501/E501*100</f>
        <v>0</v>
      </c>
      <c r="K501" s="42">
        <f t="shared" ref="K501:K511" si="100">G501/F501*100</f>
        <v>0</v>
      </c>
    </row>
    <row r="502" spans="1:11" ht="47.25" x14ac:dyDescent="0.25">
      <c r="A502" s="39"/>
      <c r="B502" s="59"/>
      <c r="C502" s="40" t="s">
        <v>35</v>
      </c>
      <c r="D502" s="41">
        <f t="shared" ref="D502:H504" si="101">D507+D512</f>
        <v>0</v>
      </c>
      <c r="E502" s="41">
        <f t="shared" si="101"/>
        <v>0</v>
      </c>
      <c r="F502" s="41">
        <f t="shared" si="101"/>
        <v>0</v>
      </c>
      <c r="G502" s="41">
        <f t="shared" si="101"/>
        <v>0</v>
      </c>
      <c r="H502" s="41">
        <f t="shared" si="101"/>
        <v>0</v>
      </c>
      <c r="I502" s="42">
        <v>0</v>
      </c>
      <c r="J502" s="42">
        <v>0</v>
      </c>
      <c r="K502" s="42">
        <v>0</v>
      </c>
    </row>
    <row r="503" spans="1:11" ht="47.25" x14ac:dyDescent="0.25">
      <c r="A503" s="39"/>
      <c r="B503" s="59"/>
      <c r="C503" s="40" t="s">
        <v>21</v>
      </c>
      <c r="D503" s="41">
        <f t="shared" si="101"/>
        <v>0</v>
      </c>
      <c r="E503" s="41">
        <f t="shared" si="101"/>
        <v>0</v>
      </c>
      <c r="F503" s="41">
        <f>F508+F513</f>
        <v>0</v>
      </c>
      <c r="G503" s="41">
        <f>G508+G513</f>
        <v>0</v>
      </c>
      <c r="H503" s="41">
        <f>H508+H513</f>
        <v>0</v>
      </c>
      <c r="I503" s="42">
        <v>0</v>
      </c>
      <c r="J503" s="42">
        <v>0</v>
      </c>
      <c r="K503" s="42">
        <v>0</v>
      </c>
    </row>
    <row r="504" spans="1:11" ht="47.25" x14ac:dyDescent="0.25">
      <c r="A504" s="39"/>
      <c r="B504" s="59"/>
      <c r="C504" s="40" t="s">
        <v>22</v>
      </c>
      <c r="D504" s="41">
        <f t="shared" si="101"/>
        <v>0</v>
      </c>
      <c r="E504" s="41">
        <f t="shared" si="101"/>
        <v>0</v>
      </c>
      <c r="F504" s="41">
        <f t="shared" si="101"/>
        <v>0</v>
      </c>
      <c r="G504" s="41">
        <f t="shared" si="101"/>
        <v>0</v>
      </c>
      <c r="H504" s="41">
        <f t="shared" si="101"/>
        <v>0</v>
      </c>
      <c r="I504" s="42">
        <v>0</v>
      </c>
      <c r="J504" s="42">
        <v>0</v>
      </c>
      <c r="K504" s="42">
        <v>0</v>
      </c>
    </row>
    <row r="505" spans="1:11" x14ac:dyDescent="0.25">
      <c r="A505" s="47" t="s">
        <v>126</v>
      </c>
      <c r="B505" s="59" t="s">
        <v>25</v>
      </c>
      <c r="C505" s="40" t="s">
        <v>18</v>
      </c>
      <c r="D505" s="41">
        <f>D506+D507+D508+D509</f>
        <v>10</v>
      </c>
      <c r="E505" s="41">
        <f>E506+E507+E508+E509</f>
        <v>10</v>
      </c>
      <c r="F505" s="41">
        <f>F506+F507+F508+F509</f>
        <v>9</v>
      </c>
      <c r="G505" s="41">
        <f>G506+G507+G508+G509</f>
        <v>0</v>
      </c>
      <c r="H505" s="41">
        <f>H506+H507+H508+H509</f>
        <v>0</v>
      </c>
      <c r="I505" s="42">
        <f t="shared" si="98"/>
        <v>0</v>
      </c>
      <c r="J505" s="42">
        <f t="shared" si="99"/>
        <v>0</v>
      </c>
      <c r="K505" s="42">
        <f t="shared" si="100"/>
        <v>0</v>
      </c>
    </row>
    <row r="506" spans="1:11" ht="31.5" x14ac:dyDescent="0.25">
      <c r="A506" s="49"/>
      <c r="B506" s="59"/>
      <c r="C506" s="40" t="s">
        <v>19</v>
      </c>
      <c r="D506" s="41">
        <v>10</v>
      </c>
      <c r="E506" s="41">
        <v>10</v>
      </c>
      <c r="F506" s="41">
        <v>9</v>
      </c>
      <c r="G506" s="41">
        <v>0</v>
      </c>
      <c r="H506" s="41">
        <v>0</v>
      </c>
      <c r="I506" s="42">
        <f t="shared" si="98"/>
        <v>0</v>
      </c>
      <c r="J506" s="42">
        <f t="shared" si="99"/>
        <v>0</v>
      </c>
      <c r="K506" s="42">
        <f t="shared" si="100"/>
        <v>0</v>
      </c>
    </row>
    <row r="507" spans="1:11" ht="47.25" x14ac:dyDescent="0.25">
      <c r="A507" s="49"/>
      <c r="B507" s="59"/>
      <c r="C507" s="40" t="s">
        <v>35</v>
      </c>
      <c r="D507" s="41">
        <v>0</v>
      </c>
      <c r="E507" s="41">
        <v>0</v>
      </c>
      <c r="F507" s="41">
        <v>0</v>
      </c>
      <c r="G507" s="41">
        <v>0</v>
      </c>
      <c r="H507" s="41">
        <v>0</v>
      </c>
      <c r="I507" s="42">
        <v>0</v>
      </c>
      <c r="J507" s="42">
        <v>0</v>
      </c>
      <c r="K507" s="42">
        <v>0</v>
      </c>
    </row>
    <row r="508" spans="1:11" ht="47.25" x14ac:dyDescent="0.25">
      <c r="A508" s="49"/>
      <c r="B508" s="59"/>
      <c r="C508" s="40" t="s">
        <v>21</v>
      </c>
      <c r="D508" s="41">
        <v>0</v>
      </c>
      <c r="E508" s="41">
        <v>0</v>
      </c>
      <c r="F508" s="41">
        <v>0</v>
      </c>
      <c r="G508" s="41">
        <v>0</v>
      </c>
      <c r="H508" s="41">
        <v>0</v>
      </c>
      <c r="I508" s="42">
        <v>0</v>
      </c>
      <c r="J508" s="42">
        <v>0</v>
      </c>
      <c r="K508" s="42">
        <v>0</v>
      </c>
    </row>
    <row r="509" spans="1:11" ht="47.25" x14ac:dyDescent="0.25">
      <c r="A509" s="51"/>
      <c r="B509" s="59"/>
      <c r="C509" s="40" t="s">
        <v>22</v>
      </c>
      <c r="D509" s="41">
        <v>0</v>
      </c>
      <c r="E509" s="41">
        <v>0</v>
      </c>
      <c r="F509" s="41">
        <v>0</v>
      </c>
      <c r="G509" s="41">
        <v>0</v>
      </c>
      <c r="H509" s="41">
        <v>0</v>
      </c>
      <c r="I509" s="42">
        <v>0</v>
      </c>
      <c r="J509" s="42">
        <v>0</v>
      </c>
      <c r="K509" s="42">
        <v>0</v>
      </c>
    </row>
    <row r="510" spans="1:11" x14ac:dyDescent="0.25">
      <c r="A510" s="47" t="s">
        <v>127</v>
      </c>
      <c r="B510" s="59" t="s">
        <v>25</v>
      </c>
      <c r="C510" s="40" t="s">
        <v>18</v>
      </c>
      <c r="D510" s="41">
        <f>D511+D512+D513+D514</f>
        <v>15</v>
      </c>
      <c r="E510" s="41">
        <f>E511+E512+E513+E514</f>
        <v>15</v>
      </c>
      <c r="F510" s="41">
        <f>F511+F512+F513+F514</f>
        <v>13.5</v>
      </c>
      <c r="G510" s="41">
        <f>G511+G512+G513+G514</f>
        <v>0</v>
      </c>
      <c r="H510" s="41">
        <f>H511+H512+H513+H514</f>
        <v>0</v>
      </c>
      <c r="I510" s="42">
        <f t="shared" si="98"/>
        <v>0</v>
      </c>
      <c r="J510" s="42">
        <f t="shared" si="99"/>
        <v>0</v>
      </c>
      <c r="K510" s="42">
        <f t="shared" si="100"/>
        <v>0</v>
      </c>
    </row>
    <row r="511" spans="1:11" ht="31.5" x14ac:dyDescent="0.25">
      <c r="A511" s="49"/>
      <c r="B511" s="59"/>
      <c r="C511" s="40" t="s">
        <v>19</v>
      </c>
      <c r="D511" s="41">
        <v>15</v>
      </c>
      <c r="E511" s="41">
        <v>15</v>
      </c>
      <c r="F511" s="41">
        <v>13.5</v>
      </c>
      <c r="G511" s="41">
        <v>0</v>
      </c>
      <c r="H511" s="41">
        <v>0</v>
      </c>
      <c r="I511" s="42">
        <f t="shared" si="98"/>
        <v>0</v>
      </c>
      <c r="J511" s="42">
        <f t="shared" si="99"/>
        <v>0</v>
      </c>
      <c r="K511" s="42">
        <f t="shared" si="100"/>
        <v>0</v>
      </c>
    </row>
    <row r="512" spans="1:11" ht="47.25" x14ac:dyDescent="0.25">
      <c r="A512" s="49"/>
      <c r="B512" s="59"/>
      <c r="C512" s="40" t="s">
        <v>35</v>
      </c>
      <c r="D512" s="41">
        <v>0</v>
      </c>
      <c r="E512" s="41">
        <v>0</v>
      </c>
      <c r="F512" s="41">
        <v>0</v>
      </c>
      <c r="G512" s="41">
        <v>0</v>
      </c>
      <c r="H512" s="41">
        <v>0</v>
      </c>
      <c r="I512" s="42">
        <v>0</v>
      </c>
      <c r="J512" s="42">
        <v>0</v>
      </c>
      <c r="K512" s="42">
        <v>0</v>
      </c>
    </row>
    <row r="513" spans="1:11" ht="47.25" x14ac:dyDescent="0.25">
      <c r="A513" s="49"/>
      <c r="B513" s="59"/>
      <c r="C513" s="40" t="s">
        <v>21</v>
      </c>
      <c r="D513" s="41">
        <v>0</v>
      </c>
      <c r="E513" s="41">
        <v>0</v>
      </c>
      <c r="F513" s="41">
        <v>0</v>
      </c>
      <c r="G513" s="41">
        <v>0</v>
      </c>
      <c r="H513" s="41">
        <v>0</v>
      </c>
      <c r="I513" s="42">
        <v>0</v>
      </c>
      <c r="J513" s="42">
        <v>0</v>
      </c>
      <c r="K513" s="42">
        <v>0</v>
      </c>
    </row>
    <row r="514" spans="1:11" ht="47.25" x14ac:dyDescent="0.25">
      <c r="A514" s="51"/>
      <c r="B514" s="59"/>
      <c r="C514" s="40" t="s">
        <v>22</v>
      </c>
      <c r="D514" s="41">
        <v>0</v>
      </c>
      <c r="E514" s="41">
        <v>0</v>
      </c>
      <c r="F514" s="41">
        <v>0</v>
      </c>
      <c r="G514" s="41">
        <v>0</v>
      </c>
      <c r="H514" s="41">
        <v>0</v>
      </c>
      <c r="I514" s="42">
        <v>0</v>
      </c>
      <c r="J514" s="42">
        <v>0</v>
      </c>
      <c r="K514" s="42">
        <v>0</v>
      </c>
    </row>
    <row r="515" spans="1:11" x14ac:dyDescent="0.25">
      <c r="A515" s="39" t="s">
        <v>128</v>
      </c>
      <c r="B515" s="59" t="s">
        <v>129</v>
      </c>
      <c r="C515" s="40" t="s">
        <v>18</v>
      </c>
      <c r="D515" s="41">
        <f>D516+D517+D518+D519</f>
        <v>0</v>
      </c>
      <c r="E515" s="41">
        <f>E516+E517+E518+E519</f>
        <v>0</v>
      </c>
      <c r="F515" s="41">
        <f>F516+F517+F518+F519</f>
        <v>0</v>
      </c>
      <c r="G515" s="41">
        <f>G516+G517+G518+G519</f>
        <v>0</v>
      </c>
      <c r="H515" s="41">
        <f>H516+H517+H518+H519</f>
        <v>0</v>
      </c>
      <c r="I515" s="42">
        <v>0</v>
      </c>
      <c r="J515" s="42">
        <v>0</v>
      </c>
      <c r="K515" s="42">
        <v>0</v>
      </c>
    </row>
    <row r="516" spans="1:11" ht="31.5" x14ac:dyDescent="0.25">
      <c r="A516" s="39"/>
      <c r="B516" s="59"/>
      <c r="C516" s="40" t="s">
        <v>19</v>
      </c>
      <c r="D516" s="41">
        <f>D522</f>
        <v>0</v>
      </c>
      <c r="E516" s="41">
        <f>E522</f>
        <v>0</v>
      </c>
      <c r="F516" s="41">
        <f>F522</f>
        <v>0</v>
      </c>
      <c r="G516" s="41">
        <f>G522</f>
        <v>0</v>
      </c>
      <c r="H516" s="41">
        <f>H522</f>
        <v>0</v>
      </c>
      <c r="I516" s="42">
        <v>0</v>
      </c>
      <c r="J516" s="42">
        <v>0</v>
      </c>
      <c r="K516" s="42">
        <v>0</v>
      </c>
    </row>
    <row r="517" spans="1:11" ht="47.25" x14ac:dyDescent="0.25">
      <c r="A517" s="39"/>
      <c r="B517" s="59"/>
      <c r="C517" s="40" t="s">
        <v>35</v>
      </c>
      <c r="D517" s="41">
        <f t="shared" ref="D517:H519" si="102">D523</f>
        <v>0</v>
      </c>
      <c r="E517" s="41">
        <f t="shared" si="102"/>
        <v>0</v>
      </c>
      <c r="F517" s="41">
        <f t="shared" si="102"/>
        <v>0</v>
      </c>
      <c r="G517" s="41">
        <f t="shared" si="102"/>
        <v>0</v>
      </c>
      <c r="H517" s="41">
        <f t="shared" si="102"/>
        <v>0</v>
      </c>
      <c r="I517" s="42">
        <v>0</v>
      </c>
      <c r="J517" s="42">
        <v>0</v>
      </c>
      <c r="K517" s="42">
        <v>0</v>
      </c>
    </row>
    <row r="518" spans="1:11" ht="47.25" x14ac:dyDescent="0.25">
      <c r="A518" s="39"/>
      <c r="B518" s="59"/>
      <c r="C518" s="40" t="s">
        <v>21</v>
      </c>
      <c r="D518" s="41">
        <f t="shared" si="102"/>
        <v>0</v>
      </c>
      <c r="E518" s="41">
        <f t="shared" si="102"/>
        <v>0</v>
      </c>
      <c r="F518" s="41">
        <f t="shared" si="102"/>
        <v>0</v>
      </c>
      <c r="G518" s="41">
        <f t="shared" si="102"/>
        <v>0</v>
      </c>
      <c r="H518" s="41">
        <f t="shared" si="102"/>
        <v>0</v>
      </c>
      <c r="I518" s="42">
        <v>0</v>
      </c>
      <c r="J518" s="42">
        <v>0</v>
      </c>
      <c r="K518" s="42">
        <v>0</v>
      </c>
    </row>
    <row r="519" spans="1:11" ht="47.25" x14ac:dyDescent="0.25">
      <c r="A519" s="39"/>
      <c r="B519" s="59"/>
      <c r="C519" s="40" t="s">
        <v>22</v>
      </c>
      <c r="D519" s="41">
        <f t="shared" si="102"/>
        <v>0</v>
      </c>
      <c r="E519" s="41">
        <f t="shared" si="102"/>
        <v>0</v>
      </c>
      <c r="F519" s="41">
        <f t="shared" si="102"/>
        <v>0</v>
      </c>
      <c r="G519" s="41">
        <f t="shared" si="102"/>
        <v>0</v>
      </c>
      <c r="H519" s="41">
        <f t="shared" si="102"/>
        <v>0</v>
      </c>
      <c r="I519" s="42">
        <v>0</v>
      </c>
      <c r="J519" s="42">
        <v>0</v>
      </c>
      <c r="K519" s="42">
        <v>0</v>
      </c>
    </row>
    <row r="520" spans="1:11" x14ac:dyDescent="0.25">
      <c r="A520" s="39"/>
      <c r="B520" s="56" t="s">
        <v>23</v>
      </c>
      <c r="C520" s="57"/>
      <c r="D520" s="57"/>
      <c r="E520" s="57"/>
      <c r="F520" s="57"/>
      <c r="G520" s="57"/>
      <c r="H520" s="57"/>
      <c r="I520" s="57"/>
      <c r="J520" s="57"/>
      <c r="K520" s="58"/>
    </row>
    <row r="521" spans="1:11" x14ac:dyDescent="0.25">
      <c r="A521" s="39"/>
      <c r="B521" s="59" t="s">
        <v>25</v>
      </c>
      <c r="C521" s="40" t="s">
        <v>18</v>
      </c>
      <c r="D521" s="41">
        <f>D522+D523+D524+D525</f>
        <v>0</v>
      </c>
      <c r="E521" s="41">
        <f>E522+E523+E524+E525</f>
        <v>0</v>
      </c>
      <c r="F521" s="41">
        <f>F522+F523+F524+F525</f>
        <v>0</v>
      </c>
      <c r="G521" s="41">
        <f>G522+G523+G524+G525</f>
        <v>0</v>
      </c>
      <c r="H521" s="41">
        <f>H522+H523+H524+H525</f>
        <v>0</v>
      </c>
      <c r="I521" s="41">
        <v>0</v>
      </c>
      <c r="J521" s="41">
        <v>0</v>
      </c>
      <c r="K521" s="41">
        <v>0</v>
      </c>
    </row>
    <row r="522" spans="1:11" ht="31.5" x14ac:dyDescent="0.25">
      <c r="A522" s="39"/>
      <c r="B522" s="59"/>
      <c r="C522" s="40" t="s">
        <v>19</v>
      </c>
      <c r="D522" s="41">
        <f>D527</f>
        <v>0</v>
      </c>
      <c r="E522" s="41">
        <f>E527</f>
        <v>0</v>
      </c>
      <c r="F522" s="41">
        <f>F527</f>
        <v>0</v>
      </c>
      <c r="G522" s="41">
        <f>G527</f>
        <v>0</v>
      </c>
      <c r="H522" s="41">
        <f>H527</f>
        <v>0</v>
      </c>
      <c r="I522" s="41">
        <v>0</v>
      </c>
      <c r="J522" s="41">
        <v>0</v>
      </c>
      <c r="K522" s="41">
        <v>0</v>
      </c>
    </row>
    <row r="523" spans="1:11" ht="47.25" x14ac:dyDescent="0.25">
      <c r="A523" s="39"/>
      <c r="B523" s="59"/>
      <c r="C523" s="40" t="s">
        <v>35</v>
      </c>
      <c r="D523" s="41">
        <v>0</v>
      </c>
      <c r="E523" s="41">
        <v>0</v>
      </c>
      <c r="F523" s="41">
        <v>0</v>
      </c>
      <c r="G523" s="41">
        <v>0</v>
      </c>
      <c r="H523" s="41">
        <v>0</v>
      </c>
      <c r="I523" s="41">
        <v>0</v>
      </c>
      <c r="J523" s="41">
        <v>0</v>
      </c>
      <c r="K523" s="41">
        <v>0</v>
      </c>
    </row>
    <row r="524" spans="1:11" ht="47.25" x14ac:dyDescent="0.25">
      <c r="A524" s="39"/>
      <c r="B524" s="59"/>
      <c r="C524" s="40" t="s">
        <v>21</v>
      </c>
      <c r="D524" s="41">
        <v>0</v>
      </c>
      <c r="E524" s="41">
        <v>0</v>
      </c>
      <c r="F524" s="41">
        <v>0</v>
      </c>
      <c r="G524" s="41">
        <v>0</v>
      </c>
      <c r="H524" s="41">
        <v>0</v>
      </c>
      <c r="I524" s="41">
        <v>0</v>
      </c>
      <c r="J524" s="41">
        <v>0</v>
      </c>
      <c r="K524" s="41">
        <v>0</v>
      </c>
    </row>
    <row r="525" spans="1:11" ht="47.25" x14ac:dyDescent="0.25">
      <c r="A525" s="39"/>
      <c r="B525" s="59"/>
      <c r="C525" s="40" t="s">
        <v>22</v>
      </c>
      <c r="D525" s="41">
        <v>0</v>
      </c>
      <c r="E525" s="41">
        <v>0</v>
      </c>
      <c r="F525" s="41">
        <v>0</v>
      </c>
      <c r="G525" s="41">
        <v>0</v>
      </c>
      <c r="H525" s="41">
        <v>0</v>
      </c>
      <c r="I525" s="41">
        <v>0</v>
      </c>
      <c r="J525" s="41">
        <v>0</v>
      </c>
      <c r="K525" s="41">
        <v>0</v>
      </c>
    </row>
    <row r="526" spans="1:11" x14ac:dyDescent="0.25">
      <c r="A526" s="33" t="s">
        <v>130</v>
      </c>
      <c r="B526" s="59" t="s">
        <v>25</v>
      </c>
      <c r="C526" s="40" t="s">
        <v>18</v>
      </c>
      <c r="D526" s="41">
        <f>D527+D528+D529+D530</f>
        <v>0</v>
      </c>
      <c r="E526" s="41">
        <f>E527+E528+E529+E530</f>
        <v>0</v>
      </c>
      <c r="F526" s="41">
        <f>F527+F528+F529+F530</f>
        <v>0</v>
      </c>
      <c r="G526" s="41">
        <f>G527+G528+G529+G530</f>
        <v>0</v>
      </c>
      <c r="H526" s="41">
        <f>H527+H528+H529+H530</f>
        <v>0</v>
      </c>
      <c r="I526" s="41">
        <v>0</v>
      </c>
      <c r="J526" s="41">
        <v>0</v>
      </c>
      <c r="K526" s="41">
        <v>0</v>
      </c>
    </row>
    <row r="527" spans="1:11" ht="31.5" x14ac:dyDescent="0.25">
      <c r="A527" s="34"/>
      <c r="B527" s="59"/>
      <c r="C527" s="40" t="s">
        <v>19</v>
      </c>
      <c r="D527" s="41">
        <v>0</v>
      </c>
      <c r="E527" s="41">
        <v>0</v>
      </c>
      <c r="F527" s="41">
        <f>100-100</f>
        <v>0</v>
      </c>
      <c r="G527" s="41">
        <v>0</v>
      </c>
      <c r="H527" s="41">
        <v>0</v>
      </c>
      <c r="I527" s="41">
        <v>0</v>
      </c>
      <c r="J527" s="41">
        <v>0</v>
      </c>
      <c r="K527" s="41">
        <v>0</v>
      </c>
    </row>
    <row r="528" spans="1:11" ht="47.25" x14ac:dyDescent="0.25">
      <c r="A528" s="34"/>
      <c r="B528" s="59"/>
      <c r="C528" s="40" t="s">
        <v>35</v>
      </c>
      <c r="D528" s="41">
        <v>0</v>
      </c>
      <c r="E528" s="41">
        <v>0</v>
      </c>
      <c r="F528" s="41">
        <v>0</v>
      </c>
      <c r="G528" s="41">
        <v>0</v>
      </c>
      <c r="H528" s="41">
        <v>0</v>
      </c>
      <c r="I528" s="41">
        <v>0</v>
      </c>
      <c r="J528" s="41">
        <v>0</v>
      </c>
      <c r="K528" s="41">
        <v>0</v>
      </c>
    </row>
    <row r="529" spans="1:11" ht="47.25" x14ac:dyDescent="0.25">
      <c r="A529" s="34"/>
      <c r="B529" s="59"/>
      <c r="C529" s="40" t="s">
        <v>21</v>
      </c>
      <c r="D529" s="41">
        <v>0</v>
      </c>
      <c r="E529" s="41">
        <v>0</v>
      </c>
      <c r="F529" s="41">
        <v>0</v>
      </c>
      <c r="G529" s="41">
        <v>0</v>
      </c>
      <c r="H529" s="41">
        <v>0</v>
      </c>
      <c r="I529" s="41">
        <v>0</v>
      </c>
      <c r="J529" s="41">
        <v>0</v>
      </c>
      <c r="K529" s="41">
        <v>0</v>
      </c>
    </row>
    <row r="530" spans="1:11" ht="47.25" x14ac:dyDescent="0.25">
      <c r="A530" s="37"/>
      <c r="B530" s="59"/>
      <c r="C530" s="40" t="s">
        <v>22</v>
      </c>
      <c r="D530" s="41">
        <v>0</v>
      </c>
      <c r="E530" s="41">
        <v>0</v>
      </c>
      <c r="F530" s="41">
        <v>0</v>
      </c>
      <c r="G530" s="41">
        <v>0</v>
      </c>
      <c r="H530" s="41">
        <v>0</v>
      </c>
      <c r="I530" s="41">
        <v>0</v>
      </c>
      <c r="J530" s="41">
        <v>0</v>
      </c>
      <c r="K530" s="41">
        <v>0</v>
      </c>
    </row>
  </sheetData>
  <mergeCells count="191">
    <mergeCell ref="A526:A530"/>
    <mergeCell ref="B526:B530"/>
    <mergeCell ref="A505:A509"/>
    <mergeCell ref="B505:B509"/>
    <mergeCell ref="A510:A514"/>
    <mergeCell ref="B510:B514"/>
    <mergeCell ref="A515:A525"/>
    <mergeCell ref="B515:B519"/>
    <mergeCell ref="B520:K520"/>
    <mergeCell ref="B521:B525"/>
    <mergeCell ref="A484:A488"/>
    <mergeCell ref="B484:B488"/>
    <mergeCell ref="A489:A493"/>
    <mergeCell ref="B489:B493"/>
    <mergeCell ref="A494:A504"/>
    <mergeCell ref="B494:B498"/>
    <mergeCell ref="B499:K499"/>
    <mergeCell ref="B500:B504"/>
    <mergeCell ref="A469:A473"/>
    <mergeCell ref="B469:B473"/>
    <mergeCell ref="A474:A478"/>
    <mergeCell ref="B474:B478"/>
    <mergeCell ref="A479:A483"/>
    <mergeCell ref="B479:B483"/>
    <mergeCell ref="A454:A458"/>
    <mergeCell ref="B454:B458"/>
    <mergeCell ref="A459:A463"/>
    <mergeCell ref="B459:B463"/>
    <mergeCell ref="A464:A468"/>
    <mergeCell ref="B464:B468"/>
    <mergeCell ref="A439:A443"/>
    <mergeCell ref="B439:B443"/>
    <mergeCell ref="A444:A448"/>
    <mergeCell ref="B444:B448"/>
    <mergeCell ref="A449:A453"/>
    <mergeCell ref="B449:B453"/>
    <mergeCell ref="A424:A428"/>
    <mergeCell ref="B424:B428"/>
    <mergeCell ref="A429:A433"/>
    <mergeCell ref="B429:B433"/>
    <mergeCell ref="A434:A438"/>
    <mergeCell ref="B434:B438"/>
    <mergeCell ref="A398:A423"/>
    <mergeCell ref="B398:B402"/>
    <mergeCell ref="B403:F403"/>
    <mergeCell ref="B404:B408"/>
    <mergeCell ref="B409:B413"/>
    <mergeCell ref="B414:B418"/>
    <mergeCell ref="B419:B423"/>
    <mergeCell ref="A372:A397"/>
    <mergeCell ref="B372:B376"/>
    <mergeCell ref="B377:F377"/>
    <mergeCell ref="B378:B382"/>
    <mergeCell ref="B383:B387"/>
    <mergeCell ref="B388:B392"/>
    <mergeCell ref="B393:B397"/>
    <mergeCell ref="A357:A361"/>
    <mergeCell ref="B357:B361"/>
    <mergeCell ref="A362:A366"/>
    <mergeCell ref="B362:B366"/>
    <mergeCell ref="A367:A371"/>
    <mergeCell ref="B367:B371"/>
    <mergeCell ref="A331:A335"/>
    <mergeCell ref="B331:B335"/>
    <mergeCell ref="A336:A356"/>
    <mergeCell ref="B336:B340"/>
    <mergeCell ref="B341:F341"/>
    <mergeCell ref="B342:B346"/>
    <mergeCell ref="B347:B351"/>
    <mergeCell ref="B352:B356"/>
    <mergeCell ref="A316:A320"/>
    <mergeCell ref="B316:B320"/>
    <mergeCell ref="A321:A325"/>
    <mergeCell ref="B321:B325"/>
    <mergeCell ref="A326:A330"/>
    <mergeCell ref="B326:B330"/>
    <mergeCell ref="A295:A315"/>
    <mergeCell ref="B295:B299"/>
    <mergeCell ref="B300:K300"/>
    <mergeCell ref="B301:B305"/>
    <mergeCell ref="B306:B310"/>
    <mergeCell ref="B311:B315"/>
    <mergeCell ref="A280:A284"/>
    <mergeCell ref="B280:B284"/>
    <mergeCell ref="A285:A289"/>
    <mergeCell ref="B285:B289"/>
    <mergeCell ref="A290:A294"/>
    <mergeCell ref="B290:B294"/>
    <mergeCell ref="A265:A269"/>
    <mergeCell ref="B265:B269"/>
    <mergeCell ref="A270:A274"/>
    <mergeCell ref="B270:B274"/>
    <mergeCell ref="A275:A279"/>
    <mergeCell ref="B275:B279"/>
    <mergeCell ref="A250:A254"/>
    <mergeCell ref="B250:B254"/>
    <mergeCell ref="A255:A259"/>
    <mergeCell ref="B255:B259"/>
    <mergeCell ref="A260:A264"/>
    <mergeCell ref="B260:B264"/>
    <mergeCell ref="A235:A239"/>
    <mergeCell ref="B235:B239"/>
    <mergeCell ref="A240:A244"/>
    <mergeCell ref="B240:B244"/>
    <mergeCell ref="A245:A249"/>
    <mergeCell ref="B245:B249"/>
    <mergeCell ref="A209:A234"/>
    <mergeCell ref="B209:B213"/>
    <mergeCell ref="B214:K214"/>
    <mergeCell ref="B215:B219"/>
    <mergeCell ref="B220:B224"/>
    <mergeCell ref="B225:B229"/>
    <mergeCell ref="B230:B234"/>
    <mergeCell ref="A194:A198"/>
    <mergeCell ref="B194:B198"/>
    <mergeCell ref="A199:A203"/>
    <mergeCell ref="B199:B203"/>
    <mergeCell ref="A204:A208"/>
    <mergeCell ref="B204:B208"/>
    <mergeCell ref="A169:A173"/>
    <mergeCell ref="B169:B173"/>
    <mergeCell ref="A174:A178"/>
    <mergeCell ref="B174:B178"/>
    <mergeCell ref="A179:A193"/>
    <mergeCell ref="B179:B183"/>
    <mergeCell ref="B184:B188"/>
    <mergeCell ref="B189:B193"/>
    <mergeCell ref="A154:A158"/>
    <mergeCell ref="B154:B158"/>
    <mergeCell ref="A159:A163"/>
    <mergeCell ref="B159:B163"/>
    <mergeCell ref="A164:A168"/>
    <mergeCell ref="B164:B168"/>
    <mergeCell ref="A139:A143"/>
    <mergeCell ref="B139:B143"/>
    <mergeCell ref="A144:A148"/>
    <mergeCell ref="B144:B148"/>
    <mergeCell ref="A149:A153"/>
    <mergeCell ref="B149:B153"/>
    <mergeCell ref="A113:A138"/>
    <mergeCell ref="B113:B117"/>
    <mergeCell ref="B118:K118"/>
    <mergeCell ref="B119:B123"/>
    <mergeCell ref="B124:B128"/>
    <mergeCell ref="B129:B133"/>
    <mergeCell ref="B134:B138"/>
    <mergeCell ref="A98:A102"/>
    <mergeCell ref="B98:B102"/>
    <mergeCell ref="A103:A107"/>
    <mergeCell ref="B103:B107"/>
    <mergeCell ref="A108:A112"/>
    <mergeCell ref="B108:B112"/>
    <mergeCell ref="A83:A87"/>
    <mergeCell ref="B83:B87"/>
    <mergeCell ref="A88:A92"/>
    <mergeCell ref="B88:B92"/>
    <mergeCell ref="A93:A97"/>
    <mergeCell ref="B93:B97"/>
    <mergeCell ref="A61:F61"/>
    <mergeCell ref="A62:A82"/>
    <mergeCell ref="B62:B66"/>
    <mergeCell ref="B67:K67"/>
    <mergeCell ref="B68:B72"/>
    <mergeCell ref="B73:B77"/>
    <mergeCell ref="B78:B82"/>
    <mergeCell ref="A35:A60"/>
    <mergeCell ref="B35:B39"/>
    <mergeCell ref="B40:K40"/>
    <mergeCell ref="B41:B45"/>
    <mergeCell ref="B46:B50"/>
    <mergeCell ref="B51:B55"/>
    <mergeCell ref="B56:B60"/>
    <mergeCell ref="H6:H7"/>
    <mergeCell ref="I6:K6"/>
    <mergeCell ref="A9:A34"/>
    <mergeCell ref="B9:B13"/>
    <mergeCell ref="B14:F14"/>
    <mergeCell ref="B15:B19"/>
    <mergeCell ref="B20:B24"/>
    <mergeCell ref="B25:B29"/>
    <mergeCell ref="B30:B34"/>
    <mergeCell ref="A2:K2"/>
    <mergeCell ref="A3:K3"/>
    <mergeCell ref="A4:F4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2022-04-12T08:20:47Z</dcterms:modified>
</cp:coreProperties>
</file>